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АЗ.ГОВ\ОТЧЕТЫ за 2022г\ХСШ 2\"/>
    </mc:Choice>
  </mc:AlternateContent>
  <bookViews>
    <workbookView xWindow="120" yWindow="45" windowWidth="19035" windowHeight="11760" activeTab="1"/>
  </bookViews>
  <sheets>
    <sheet name="ХСШ 2" sheetId="10" r:id="rId1"/>
    <sheet name="выплаты" sheetId="11" r:id="rId2"/>
  </sheets>
  <calcPr calcId="152511"/>
</workbook>
</file>

<file path=xl/calcChain.xml><?xml version="1.0" encoding="utf-8"?>
<calcChain xmlns="http://schemas.openxmlformats.org/spreadsheetml/2006/main">
  <c r="J15" i="11" l="1"/>
  <c r="J14" i="11"/>
  <c r="I14" i="11"/>
  <c r="I15" i="11"/>
  <c r="N15" i="11"/>
  <c r="M15" i="11"/>
  <c r="J21" i="11" l="1"/>
  <c r="J12" i="11"/>
  <c r="J8" i="11"/>
  <c r="J22" i="11"/>
  <c r="J20" i="11"/>
  <c r="J10" i="11"/>
  <c r="J9" i="11"/>
  <c r="I21" i="11"/>
  <c r="I12" i="11"/>
  <c r="M11" i="11"/>
  <c r="N11" i="11"/>
  <c r="I10" i="11"/>
  <c r="I9" i="11"/>
  <c r="I8" i="11"/>
  <c r="K23" i="11"/>
  <c r="L23" i="11"/>
  <c r="I22" i="11"/>
  <c r="N22" i="11"/>
  <c r="M22" i="11"/>
  <c r="I20" i="11"/>
  <c r="I23" i="11" l="1"/>
  <c r="N9" i="11"/>
  <c r="N10" i="11"/>
  <c r="M10" i="11"/>
  <c r="M9" i="11" l="1"/>
  <c r="J23" i="11"/>
  <c r="N26" i="11"/>
  <c r="N16" i="11" l="1"/>
  <c r="N12" i="11"/>
  <c r="N8" i="11"/>
  <c r="M21" i="11" l="1"/>
  <c r="N21" i="11" s="1"/>
  <c r="M19" i="11"/>
  <c r="N19" i="11" s="1"/>
  <c r="M16" i="11"/>
  <c r="M12" i="11" l="1"/>
  <c r="M13" i="11"/>
  <c r="N13" i="11" s="1"/>
  <c r="M14" i="11"/>
  <c r="N14" i="11" s="1"/>
  <c r="M17" i="11"/>
  <c r="N17" i="11" s="1"/>
  <c r="M18" i="11"/>
  <c r="N18" i="11" s="1"/>
  <c r="M20" i="11"/>
  <c r="N20" i="11" s="1"/>
  <c r="M8" i="11"/>
  <c r="M23" i="11" l="1"/>
  <c r="N23" i="11"/>
</calcChain>
</file>

<file path=xl/sharedStrings.xml><?xml version="1.0" encoding="utf-8"?>
<sst xmlns="http://schemas.openxmlformats.org/spreadsheetml/2006/main" count="338" uniqueCount="198">
  <si>
    <t>ОТЧЕТ</t>
  </si>
  <si>
    <t>о результатах деятельности учреждения</t>
  </si>
  <si>
    <t>и об использовании закрепленного за ним муниципального имущества</t>
  </si>
  <si>
    <t xml:space="preserve">N  </t>
  </si>
  <si>
    <t xml:space="preserve">п/п </t>
  </si>
  <si>
    <t xml:space="preserve">Наименование показателя     </t>
  </si>
  <si>
    <t xml:space="preserve">Единица   </t>
  </si>
  <si>
    <t xml:space="preserve">измерения </t>
  </si>
  <si>
    <t xml:space="preserve">Отчетные данные    </t>
  </si>
  <si>
    <t xml:space="preserve">РАЗДЕЛ 1             </t>
  </si>
  <si>
    <t xml:space="preserve">Общие сведения об учреждении   </t>
  </si>
  <si>
    <t>Перечень  видов  деятельности  (с</t>
  </si>
  <si>
    <t>указанием     основных      видов</t>
  </si>
  <si>
    <t>деятельности   и    иных    видов</t>
  </si>
  <si>
    <t>деятельности,    не    являющихся</t>
  </si>
  <si>
    <t>основными),  которые   Учреждение</t>
  </si>
  <si>
    <t>вправе       осуществлять       в</t>
  </si>
  <si>
    <t>соответствии        с         его</t>
  </si>
  <si>
    <t xml:space="preserve">учредительными документами       </t>
  </si>
  <si>
    <t>Перечень услуг  (работ),  которые</t>
  </si>
  <si>
    <t>оказываются    потребителям    за</t>
  </si>
  <si>
    <t>плату в случаях,  предусмотренных</t>
  </si>
  <si>
    <t>нормативными            правовыми</t>
  </si>
  <si>
    <t>(правовыми) актами,  с  указанием</t>
  </si>
  <si>
    <t>потребителей   указанных    услуг</t>
  </si>
  <si>
    <t xml:space="preserve">(работ)                          </t>
  </si>
  <si>
    <t>Перечень           разрешительных</t>
  </si>
  <si>
    <t>документов (с указанием  номеров,</t>
  </si>
  <si>
    <t>даты выдачи  и  срока  действия),</t>
  </si>
  <si>
    <t>на основании  которых  Учреждение</t>
  </si>
  <si>
    <t>осуществляет         деятельность</t>
  </si>
  <si>
    <t>(свидетельство о  государственной</t>
  </si>
  <si>
    <t>регистрации  Учреждения,  решение</t>
  </si>
  <si>
    <t>учредителя о создании  Учреждения</t>
  </si>
  <si>
    <t>и      другие      разрешительные</t>
  </si>
  <si>
    <t xml:space="preserve">документы)                       </t>
  </si>
  <si>
    <t>Количество     штатных     единиц</t>
  </si>
  <si>
    <t>Учреждения (указываются данные  о</t>
  </si>
  <si>
    <t>количественном     составе      и</t>
  </si>
  <si>
    <t>квалификации           работников</t>
  </si>
  <si>
    <t>учреждения на начало и  на  конец</t>
  </si>
  <si>
    <t>отчетного    периода,     причины</t>
  </si>
  <si>
    <t>изменения   количества    штатных</t>
  </si>
  <si>
    <t>единиц   Учреждения   на    конец</t>
  </si>
  <si>
    <t xml:space="preserve">отчетного периода)               </t>
  </si>
  <si>
    <t>Средняя     заработная      плата</t>
  </si>
  <si>
    <t xml:space="preserve">работников Учреждения            </t>
  </si>
  <si>
    <t xml:space="preserve">РАЗДЕЛ 2             </t>
  </si>
  <si>
    <t xml:space="preserve">Результат деятельности      </t>
  </si>
  <si>
    <t xml:space="preserve">учреждения            </t>
  </si>
  <si>
    <t>Изменение            (увеличение,</t>
  </si>
  <si>
    <t>уменьшение)            балансовой</t>
  </si>
  <si>
    <t>(остаточной)            стоимости</t>
  </si>
  <si>
    <t>нефинансовых активов относительно</t>
  </si>
  <si>
    <t>предыдущего   отчетного   периода</t>
  </si>
  <si>
    <t xml:space="preserve">отчетного периода (в процентах)  </t>
  </si>
  <si>
    <t>Общая     сумма      выставленных</t>
  </si>
  <si>
    <t>требований  в  возмещение  ущерба</t>
  </si>
  <si>
    <t>по    недостачам    и    хищениям</t>
  </si>
  <si>
    <t>материальных ценностей,  денежных</t>
  </si>
  <si>
    <t>средств,   а   также   от   порчи</t>
  </si>
  <si>
    <t xml:space="preserve">материальных ценностей           </t>
  </si>
  <si>
    <t>Изменения            (увеличение,</t>
  </si>
  <si>
    <t>уменьшение)     дебиторской     и</t>
  </si>
  <si>
    <t>кредиторской        задолженности</t>
  </si>
  <si>
    <t>Учреждения в разрезе  поступлений</t>
  </si>
  <si>
    <t>(выплат), предусмотренных  планом</t>
  </si>
  <si>
    <t>относительно          предыдущего</t>
  </si>
  <si>
    <t>отчетного периода  (в  процентах)</t>
  </si>
  <si>
    <t>с  указанием  причин  образования</t>
  </si>
  <si>
    <t>просроченной         кредиторской</t>
  </si>
  <si>
    <t>задолженности,      а       также</t>
  </si>
  <si>
    <t>дебиторской        задолженности,</t>
  </si>
  <si>
    <t xml:space="preserve">нереальной к взысканию           </t>
  </si>
  <si>
    <t>Суммы     доходов,     полученных</t>
  </si>
  <si>
    <t>Учреждением от  оказания  платных</t>
  </si>
  <si>
    <t xml:space="preserve">услуг (выполнения работ)         </t>
  </si>
  <si>
    <t>Цены (тарифы) на  платные  услуги</t>
  </si>
  <si>
    <t>(работы), оказываемые  физическим</t>
  </si>
  <si>
    <t>и (или) юридическим лицам  (далее</t>
  </si>
  <si>
    <t>-  потребители)  (в  динамике   в</t>
  </si>
  <si>
    <t xml:space="preserve">течение отчетного периода)       </t>
  </si>
  <si>
    <t>Общее  количество   потребителей,</t>
  </si>
  <si>
    <t>воспользовавшихся        услугами</t>
  </si>
  <si>
    <t>(работами)  учреждения   (в   том</t>
  </si>
  <si>
    <t>числе        платными         для</t>
  </si>
  <si>
    <t xml:space="preserve">потребителей)                    </t>
  </si>
  <si>
    <t>Количество жалоб  потребителей  и</t>
  </si>
  <si>
    <t>принятые   по   результатам    их</t>
  </si>
  <si>
    <t xml:space="preserve">рассмотрения меры                </t>
  </si>
  <si>
    <t>Количественные    показатели    и</t>
  </si>
  <si>
    <t>показатели               качества</t>
  </si>
  <si>
    <t>государственных  услуг   (работ),</t>
  </si>
  <si>
    <t>изложенные    в     ведомственном</t>
  </si>
  <si>
    <t>перечне   государственных   услуг</t>
  </si>
  <si>
    <t>(работ)    в    соответствии    с</t>
  </si>
  <si>
    <t xml:space="preserve">государственным заданием         </t>
  </si>
  <si>
    <t>Суммы   кассовых    и    плановых</t>
  </si>
  <si>
    <t>поступлений (с учетом  возвратов)</t>
  </si>
  <si>
    <t>в      разрезе       поступлений,</t>
  </si>
  <si>
    <t xml:space="preserve">предусмотренных планом           </t>
  </si>
  <si>
    <t>Суммы кассовых и плановых  выплат</t>
  </si>
  <si>
    <t>(с     учетом     восстановленных</t>
  </si>
  <si>
    <t>кассовых   выплат)   в    разрезе</t>
  </si>
  <si>
    <t xml:space="preserve">выплат, предусмотренных планом   </t>
  </si>
  <si>
    <t xml:space="preserve">РАЗДЕЛ 3             </t>
  </si>
  <si>
    <t xml:space="preserve">Использование имущества,     </t>
  </si>
  <si>
    <t xml:space="preserve">закрепленного за учреждением   </t>
  </si>
  <si>
    <t>На начало</t>
  </si>
  <si>
    <t>отчетного</t>
  </si>
  <si>
    <t xml:space="preserve">периода  </t>
  </si>
  <si>
    <t xml:space="preserve">На конец  </t>
  </si>
  <si>
    <t>Общая   балансовая   (остаточная)</t>
  </si>
  <si>
    <t>стоимость недвижимого  имущества,</t>
  </si>
  <si>
    <t>находящегося  у   Учреждения   на</t>
  </si>
  <si>
    <t xml:space="preserve">праве оперативного управления    </t>
  </si>
  <si>
    <t>праве оперативного  управления  и</t>
  </si>
  <si>
    <t xml:space="preserve">переданного в аренду             </t>
  </si>
  <si>
    <t>переданного    в    безвозмездное</t>
  </si>
  <si>
    <t xml:space="preserve">пользование                      </t>
  </si>
  <si>
    <t>стоимость  движимого   имущества,</t>
  </si>
  <si>
    <t>Общая      площадь       объектов</t>
  </si>
  <si>
    <t>недвижимого            имущества,</t>
  </si>
  <si>
    <t>Количество  объектов  недвижимого</t>
  </si>
  <si>
    <t>имущества,     находящегося     у</t>
  </si>
  <si>
    <t>Учреждения на праве  оперативного</t>
  </si>
  <si>
    <t xml:space="preserve">управления                       </t>
  </si>
  <si>
    <t>Объем   средств,   полученных   в</t>
  </si>
  <si>
    <t>отчетном периоде от  распоряжения</t>
  </si>
  <si>
    <t>в      установленном      порядке</t>
  </si>
  <si>
    <t>имуществом,     находящимся     у</t>
  </si>
  <si>
    <t>приобретенного   учреждением    в</t>
  </si>
  <si>
    <t>отчетном    периоде    за    счет</t>
  </si>
  <si>
    <t>средств,  выделенных   Учреждению</t>
  </si>
  <si>
    <t xml:space="preserve">на указанные цели                </t>
  </si>
  <si>
    <t>приобретенного   Учреждением    в</t>
  </si>
  <si>
    <t>доходов,  полученных  от  платных</t>
  </si>
  <si>
    <t>услуг  и  иной  приносящей  доход</t>
  </si>
  <si>
    <t xml:space="preserve">деятельности                     </t>
  </si>
  <si>
    <t>стоимость      особо      ценного</t>
  </si>
  <si>
    <t>движимого              имущества,</t>
  </si>
  <si>
    <t>средств,  выделенных   учреждению</t>
  </si>
  <si>
    <t>Ведение образовательной деятельности, в том числе реализация основных и дополнительных образовательных программ общего образования в соответствии с федеральными государственными образовательными стандартами; оргонизация проведения общественно - значимых мероприятий в сфере образования; обеспечение проживания обучающихся в пришкольном интернате Учреждения (при его наличии);осуществление физкультурно-здоровительной деятельности в отношении обучающихся; содержание и эксплуатация имущественного комплекса, в том числе объектов движимого и недвижимого имущества,закрепленных за учреждением в установленном порядке; информационное обеспечение структурных подразделений учреждения, работников и обучающихся учреждения, создание, развитие и применение информационных сетей, баз данных,программ.</t>
  </si>
  <si>
    <t>%</t>
  </si>
  <si>
    <t xml:space="preserve"> руб.</t>
  </si>
  <si>
    <t>кв.м</t>
  </si>
  <si>
    <r>
      <t xml:space="preserve">        </t>
    </r>
    <r>
      <rPr>
        <sz val="12"/>
        <color theme="1"/>
        <rFont val="Times New Roman"/>
        <family val="1"/>
        <charset val="204"/>
      </rPr>
      <t>Главный бухгалтер   _________________ Цымпилова Д.Б.</t>
    </r>
  </si>
  <si>
    <t xml:space="preserve">11.Плановые и кассовые выплаты учреждения </t>
  </si>
  <si>
    <t>№ п/п</t>
  </si>
  <si>
    <t xml:space="preserve">Наименование  показателя </t>
  </si>
  <si>
    <t>код расхода по бюджетной классификации</t>
  </si>
  <si>
    <t xml:space="preserve">Выплаты согласно плану финансово-хозяйственной деятельности </t>
  </si>
  <si>
    <t>Кассовые выплаты( с учетом восстановленных средств )</t>
  </si>
  <si>
    <t xml:space="preserve">Неисполненные выплаты </t>
  </si>
  <si>
    <t xml:space="preserve">через финансовые органы </t>
  </si>
  <si>
    <t>через банковские счета</t>
  </si>
  <si>
    <t xml:space="preserve">средства в пути </t>
  </si>
  <si>
    <t xml:space="preserve">итого </t>
  </si>
  <si>
    <t xml:space="preserve">Заработная плата </t>
  </si>
  <si>
    <t>Прочие выплаты</t>
  </si>
  <si>
    <t>Начисления на выплаты заработной платы</t>
  </si>
  <si>
    <t xml:space="preserve">Услуги связи </t>
  </si>
  <si>
    <t xml:space="preserve">Коммунальные услуги </t>
  </si>
  <si>
    <t xml:space="preserve">Услуги  по содержанию имущества </t>
  </si>
  <si>
    <t xml:space="preserve">Прочие работы и услуги </t>
  </si>
  <si>
    <t>Прочие расходы</t>
  </si>
  <si>
    <t>Материальные запасы</t>
  </si>
  <si>
    <t xml:space="preserve">Итого </t>
  </si>
  <si>
    <t>Руководитель учреждения __________________ Бадарханова Л.Е.</t>
  </si>
  <si>
    <t>МАОУ "Хоринская средняя обшеобразовательная школа № 2"</t>
  </si>
  <si>
    <t>код главы</t>
  </si>
  <si>
    <t>раздел</t>
  </si>
  <si>
    <t>подраздел</t>
  </si>
  <si>
    <t xml:space="preserve">целевая  статья </t>
  </si>
  <si>
    <t xml:space="preserve">вид расходов </t>
  </si>
  <si>
    <t>07</t>
  </si>
  <si>
    <t>02</t>
  </si>
  <si>
    <t>244</t>
  </si>
  <si>
    <t>852</t>
  </si>
  <si>
    <t>0000000000</t>
  </si>
  <si>
    <t>111</t>
  </si>
  <si>
    <t>119</t>
  </si>
  <si>
    <t>987</t>
  </si>
  <si>
    <t>Арендная плата за пользование имуществом</t>
  </si>
  <si>
    <t xml:space="preserve">Сведения о кассовых  поступлениях </t>
  </si>
  <si>
    <t>всего</t>
  </si>
  <si>
    <t xml:space="preserve">Субсидии на выполнение МЗ </t>
  </si>
  <si>
    <t>Целевые субсидии</t>
  </si>
  <si>
    <t xml:space="preserve">Поступления от оказания платных услуг </t>
  </si>
  <si>
    <t xml:space="preserve">Увеличение стоимости основных средств </t>
  </si>
  <si>
    <t xml:space="preserve">*Свидетельство о внесении записи в ЕГРЮЛ серия 03 № 001449566 от 21.09.2011г. ОГРН - 1020300874538                  *Свидетельство о постановке на учет в налоговом органе серия 03 № 001514825 от 01.03.1994г. ИНН 0321001479                                                                                       *Устав зарегистрирован МРИ ФНС России №9 по Республике Бурятия 21.09.2011г.                                                    *Лицензия на право осуществления образовательной деятельности  серия   03Л01 .№0001505 от 25.08.2017г                                                                                     *Свидетельство о государственной аккредитации серия 03 А01 № 00013512 от 29.09.2017г. </t>
  </si>
  <si>
    <t>стоимость  иного движимого   имущества,</t>
  </si>
  <si>
    <t>за 2021 год</t>
  </si>
  <si>
    <t>На начало года - 104,78 шт. единиц                                                                          На конец года - 101,64 шт. единиц</t>
  </si>
  <si>
    <t xml:space="preserve">Укомплектованность кадров - 100%                                                            Доля пед. кадров с высшим образованием -  92%                                      Доля педагогов,прошедших курсовую подготовку не менее 1 раза в три года  - 92                                                                                                  Доля в общей численности учащихся, успевающих на "хорошо" и "отлично" по итогам полугодий - 43                                                            Доля учащихся, принявших участие в республиканских, районных,всероссийских конкурсах,олимпиадах - 38                                  Доля учащихся, освоивших основную общеобразовательную программу начального общего образования по завершении первой ступени общего образования (начальная школа) - 96                                                       Доля учащихся, освоивших основную общеобразовательную программу основного общего образования по завершении первой ступени общего образования (основная школа) - 99                                                           Доля выпускников, сдавших ЕГЭ по русскому языку и математике, в числе выпускников, участвовавших в ЕГЭ по данным предметам - 94                                                                                                                                         Доля выпускников, сдавших ЕГЭ, в числе выпускников, участвовавших в ЕГЭ - 93                                                                                                     Доля выпускников,поступивших в учреждения начального среднего и высшего профессионального образования - 100                                         Доля учащихся,отчисленных по разным причинам из учреждения и не продолживших получение обязательного общего образования - 0                                                                               Доля учащихся, оставленных на повторный год обучения - 0,9               Доля учащихся, получающих горячее питание - 86                    Количество учащихся на 1 компьютер - 4                                                       Доля аттестов-х педагогов от общего количества педагогов - 81                                                                                                        Доля своевременно устраненных учреждением нарушений,выявленных в результате проверок органами исполнительной власти субьектов РФ, осуществляющими функции   по контролю и надзору - 100                                                    Удовлетворенность родителей качеством услуг  - 96                                                                     </t>
  </si>
  <si>
    <t>Уменьшение - 5,7%</t>
  </si>
  <si>
    <t xml:space="preserve">ДЗ уменьшение на 93%,   ДЗ по доходам  отсутств, ДЗ по выплатам уменьшение  на 96,2%                                               КЗ  увеличение на 0,9%                                              </t>
  </si>
  <si>
    <t>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</si>
</sst>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"/>
      <color theme="1"/>
      <name val="Courier New"/>
      <family val="3"/>
      <charset val="204"/>
    </font>
    <font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/>
    <xf numFmtId="0" fontId="1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2" fillId="0" borderId="5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2" fillId="0" borderId="0" xfId="0" applyFont="1" applyAlignment="1">
      <alignment horizontal="justify"/>
    </xf>
    <xf numFmtId="0" fontId="7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0" xfId="0" applyFill="1"/>
    <xf numFmtId="0" fontId="2" fillId="0" borderId="7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0" fillId="0" borderId="0" xfId="0" applyFont="1"/>
    <xf numFmtId="0" fontId="11" fillId="0" borderId="0" xfId="0" applyFont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1" fillId="0" borderId="18" xfId="0" applyFont="1" applyFill="1" applyBorder="1" applyAlignment="1">
      <alignment horizontal="center" vertical="center" wrapText="1"/>
    </xf>
    <xf numFmtId="0" fontId="10" fillId="0" borderId="18" xfId="0" applyNumberFormat="1" applyFont="1" applyFill="1" applyBorder="1" applyAlignment="1">
      <alignment horizontal="center" vertical="center"/>
    </xf>
    <xf numFmtId="0" fontId="13" fillId="0" borderId="18" xfId="0" applyNumberFormat="1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" fontId="10" fillId="0" borderId="18" xfId="0" applyNumberFormat="1" applyFont="1" applyFill="1" applyBorder="1" applyAlignment="1">
      <alignment horizontal="center" vertical="center"/>
    </xf>
    <xf numFmtId="2" fontId="10" fillId="0" borderId="18" xfId="0" applyNumberFormat="1" applyFont="1" applyFill="1" applyBorder="1" applyAlignment="1">
      <alignment horizontal="center" vertical="center"/>
    </xf>
    <xf numFmtId="0" fontId="10" fillId="0" borderId="18" xfId="0" applyFont="1" applyFill="1" applyBorder="1"/>
    <xf numFmtId="0" fontId="12" fillId="0" borderId="18" xfId="0" applyFont="1" applyFill="1" applyBorder="1" applyAlignment="1">
      <alignment horizontal="left"/>
    </xf>
    <xf numFmtId="4" fontId="11" fillId="0" borderId="18" xfId="0" applyNumberFormat="1" applyFon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/>
    <xf numFmtId="0" fontId="15" fillId="0" borderId="0" xfId="0" applyFont="1" applyFill="1"/>
    <xf numFmtId="0" fontId="15" fillId="0" borderId="0" xfId="0" applyFont="1"/>
    <xf numFmtId="0" fontId="16" fillId="0" borderId="0" xfId="0" applyFont="1"/>
    <xf numFmtId="0" fontId="3" fillId="0" borderId="5" xfId="0" applyFont="1" applyFill="1" applyBorder="1" applyAlignment="1">
      <alignment vertical="top" wrapText="1"/>
    </xf>
    <xf numFmtId="0" fontId="0" fillId="0" borderId="0" xfId="0" applyFont="1" applyFill="1"/>
    <xf numFmtId="4" fontId="16" fillId="0" borderId="0" xfId="0" applyNumberFormat="1" applyFont="1"/>
    <xf numFmtId="0" fontId="8" fillId="0" borderId="4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" fontId="3" fillId="0" borderId="8" xfId="0" applyNumberFormat="1" applyFont="1" applyFill="1" applyBorder="1" applyAlignment="1">
      <alignment vertical="top" wrapText="1"/>
    </xf>
    <xf numFmtId="4" fontId="3" fillId="0" borderId="4" xfId="0" applyNumberFormat="1" applyFont="1" applyFill="1" applyBorder="1" applyAlignment="1">
      <alignment vertical="top" wrapText="1"/>
    </xf>
    <xf numFmtId="4" fontId="3" fillId="0" borderId="11" xfId="0" applyNumberFormat="1" applyFont="1" applyFill="1" applyBorder="1" applyAlignment="1">
      <alignment vertical="top" wrapText="1"/>
    </xf>
    <xf numFmtId="4" fontId="3" fillId="0" borderId="7" xfId="0" applyNumberFormat="1" applyFont="1" applyFill="1" applyBorder="1" applyAlignment="1">
      <alignment vertical="top" wrapText="1"/>
    </xf>
    <xf numFmtId="4" fontId="3" fillId="0" borderId="9" xfId="0" applyNumberFormat="1" applyFont="1" applyFill="1" applyBorder="1" applyAlignment="1">
      <alignment vertical="top" wrapText="1"/>
    </xf>
    <xf numFmtId="4" fontId="3" fillId="0" borderId="5" xfId="0" applyNumberFormat="1" applyFont="1" applyFill="1" applyBorder="1" applyAlignment="1">
      <alignment vertical="top" wrapText="1"/>
    </xf>
    <xf numFmtId="0" fontId="10" fillId="0" borderId="8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vertical="top" wrapText="1"/>
    </xf>
    <xf numFmtId="4" fontId="3" fillId="0" borderId="6" xfId="0" applyNumberFormat="1" applyFont="1" applyFill="1" applyBorder="1" applyAlignment="1">
      <alignment vertical="top" wrapText="1"/>
    </xf>
    <xf numFmtId="4" fontId="3" fillId="0" borderId="2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0" fontId="11" fillId="0" borderId="16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opLeftCell="A139" zoomScale="90" zoomScaleNormal="90" zoomScaleSheetLayoutView="70" workbookViewId="0">
      <selection activeCell="H158" sqref="H158"/>
    </sheetView>
  </sheetViews>
  <sheetFormatPr defaultRowHeight="15" x14ac:dyDescent="0.25"/>
  <cols>
    <col min="1" max="1" width="4.5703125" customWidth="1"/>
    <col min="2" max="2" width="39.7109375" customWidth="1"/>
    <col min="3" max="3" width="15" style="18" customWidth="1"/>
    <col min="4" max="4" width="23.140625" style="18" customWidth="1"/>
    <col min="5" max="5" width="38.42578125" style="18" customWidth="1"/>
  </cols>
  <sheetData>
    <row r="1" spans="1:5" ht="18.75" x14ac:dyDescent="0.3">
      <c r="A1" s="1"/>
    </row>
    <row r="2" spans="1:5" ht="18.75" x14ac:dyDescent="0.3">
      <c r="A2" s="54" t="s">
        <v>0</v>
      </c>
      <c r="B2" s="54"/>
      <c r="C2" s="54"/>
      <c r="D2" s="54"/>
      <c r="E2" s="54"/>
    </row>
    <row r="3" spans="1:5" ht="18.75" x14ac:dyDescent="0.3">
      <c r="A3" s="54" t="s">
        <v>1</v>
      </c>
      <c r="B3" s="54"/>
      <c r="C3" s="54"/>
      <c r="D3" s="54"/>
      <c r="E3" s="54"/>
    </row>
    <row r="4" spans="1:5" ht="18.75" x14ac:dyDescent="0.3">
      <c r="A4" s="55" t="s">
        <v>169</v>
      </c>
      <c r="B4" s="56"/>
      <c r="C4" s="56"/>
      <c r="D4" s="56"/>
      <c r="E4" s="56"/>
    </row>
    <row r="5" spans="1:5" ht="18.75" x14ac:dyDescent="0.3">
      <c r="A5" s="54" t="s">
        <v>2</v>
      </c>
      <c r="B5" s="54"/>
      <c r="C5" s="54"/>
      <c r="D5" s="54"/>
      <c r="E5" s="54"/>
    </row>
    <row r="6" spans="1:5" ht="18.75" x14ac:dyDescent="0.3">
      <c r="A6" s="54" t="s">
        <v>192</v>
      </c>
      <c r="B6" s="54"/>
      <c r="C6" s="54"/>
      <c r="D6" s="54"/>
      <c r="E6" s="54"/>
    </row>
    <row r="7" spans="1:5" ht="19.5" thickBot="1" x14ac:dyDescent="0.35">
      <c r="A7" s="3"/>
    </row>
    <row r="8" spans="1:5" ht="15.75" x14ac:dyDescent="0.25">
      <c r="A8" s="15" t="s">
        <v>3</v>
      </c>
      <c r="B8" s="57" t="s">
        <v>5</v>
      </c>
      <c r="C8" s="51" t="s">
        <v>6</v>
      </c>
      <c r="D8" s="59" t="s">
        <v>8</v>
      </c>
      <c r="E8" s="60"/>
    </row>
    <row r="9" spans="1:5" ht="16.5" thickBot="1" x14ac:dyDescent="0.3">
      <c r="A9" s="16" t="s">
        <v>4</v>
      </c>
      <c r="B9" s="58"/>
      <c r="C9" s="52" t="s">
        <v>7</v>
      </c>
      <c r="D9" s="61"/>
      <c r="E9" s="62"/>
    </row>
    <row r="10" spans="1:5" ht="15.75" thickBot="1" x14ac:dyDescent="0.3">
      <c r="A10" s="5">
        <v>1</v>
      </c>
      <c r="B10" s="6">
        <v>2</v>
      </c>
      <c r="C10" s="53">
        <v>3</v>
      </c>
      <c r="D10" s="76">
        <v>4</v>
      </c>
      <c r="E10" s="77"/>
    </row>
    <row r="11" spans="1:5" ht="19.5" thickBot="1" x14ac:dyDescent="0.3">
      <c r="A11" s="17"/>
      <c r="B11" s="8" t="s">
        <v>9</v>
      </c>
      <c r="C11" s="48"/>
      <c r="D11" s="78"/>
      <c r="E11" s="79"/>
    </row>
    <row r="12" spans="1:5" ht="19.5" thickBot="1" x14ac:dyDescent="0.3">
      <c r="A12" s="17"/>
      <c r="B12" s="9" t="s">
        <v>10</v>
      </c>
      <c r="C12" s="48"/>
      <c r="D12" s="78"/>
      <c r="E12" s="79"/>
    </row>
    <row r="13" spans="1:5" ht="18" customHeight="1" x14ac:dyDescent="0.25">
      <c r="A13" s="63">
        <v>1</v>
      </c>
      <c r="B13" s="10" t="s">
        <v>11</v>
      </c>
      <c r="C13" s="66"/>
      <c r="D13" s="75" t="s">
        <v>142</v>
      </c>
      <c r="E13" s="70"/>
    </row>
    <row r="14" spans="1:5" ht="15.75" x14ac:dyDescent="0.25">
      <c r="A14" s="64"/>
      <c r="B14" s="10" t="s">
        <v>12</v>
      </c>
      <c r="C14" s="67"/>
      <c r="D14" s="71"/>
      <c r="E14" s="72"/>
    </row>
    <row r="15" spans="1:5" ht="15.75" x14ac:dyDescent="0.25">
      <c r="A15" s="64"/>
      <c r="B15" s="10" t="s">
        <v>13</v>
      </c>
      <c r="C15" s="67"/>
      <c r="D15" s="71"/>
      <c r="E15" s="72"/>
    </row>
    <row r="16" spans="1:5" ht="15.75" x14ac:dyDescent="0.25">
      <c r="A16" s="64"/>
      <c r="B16" s="10" t="s">
        <v>14</v>
      </c>
      <c r="C16" s="67"/>
      <c r="D16" s="71"/>
      <c r="E16" s="72"/>
    </row>
    <row r="17" spans="1:5" ht="15.75" x14ac:dyDescent="0.25">
      <c r="A17" s="64"/>
      <c r="B17" s="10" t="s">
        <v>15</v>
      </c>
      <c r="C17" s="67"/>
      <c r="D17" s="71"/>
      <c r="E17" s="72"/>
    </row>
    <row r="18" spans="1:5" ht="15.75" x14ac:dyDescent="0.25">
      <c r="A18" s="64"/>
      <c r="B18" s="10" t="s">
        <v>16</v>
      </c>
      <c r="C18" s="67"/>
      <c r="D18" s="71"/>
      <c r="E18" s="72"/>
    </row>
    <row r="19" spans="1:5" ht="15.75" x14ac:dyDescent="0.25">
      <c r="A19" s="64"/>
      <c r="B19" s="10" t="s">
        <v>17</v>
      </c>
      <c r="C19" s="67"/>
      <c r="D19" s="71"/>
      <c r="E19" s="72"/>
    </row>
    <row r="20" spans="1:5" ht="156.75" customHeight="1" thickBot="1" x14ac:dyDescent="0.3">
      <c r="A20" s="65"/>
      <c r="B20" s="4" t="s">
        <v>18</v>
      </c>
      <c r="C20" s="68"/>
      <c r="D20" s="73"/>
      <c r="E20" s="74"/>
    </row>
    <row r="21" spans="1:5" ht="15.75" x14ac:dyDescent="0.25">
      <c r="A21" s="63">
        <v>2</v>
      </c>
      <c r="B21" s="10" t="s">
        <v>19</v>
      </c>
      <c r="C21" s="66"/>
      <c r="D21" s="69"/>
      <c r="E21" s="70"/>
    </row>
    <row r="22" spans="1:5" ht="15.75" x14ac:dyDescent="0.25">
      <c r="A22" s="64"/>
      <c r="B22" s="10" t="s">
        <v>20</v>
      </c>
      <c r="C22" s="67"/>
      <c r="D22" s="71"/>
      <c r="E22" s="72"/>
    </row>
    <row r="23" spans="1:5" ht="15.75" x14ac:dyDescent="0.25">
      <c r="A23" s="64"/>
      <c r="B23" s="10" t="s">
        <v>21</v>
      </c>
      <c r="C23" s="67"/>
      <c r="D23" s="71"/>
      <c r="E23" s="72"/>
    </row>
    <row r="24" spans="1:5" ht="15.75" x14ac:dyDescent="0.25">
      <c r="A24" s="64"/>
      <c r="B24" s="10" t="s">
        <v>22</v>
      </c>
      <c r="C24" s="67"/>
      <c r="D24" s="71"/>
      <c r="E24" s="72"/>
    </row>
    <row r="25" spans="1:5" ht="15.75" x14ac:dyDescent="0.25">
      <c r="A25" s="64"/>
      <c r="B25" s="10" t="s">
        <v>23</v>
      </c>
      <c r="C25" s="67"/>
      <c r="D25" s="71"/>
      <c r="E25" s="72"/>
    </row>
    <row r="26" spans="1:5" ht="15.75" x14ac:dyDescent="0.25">
      <c r="A26" s="64"/>
      <c r="B26" s="10" t="s">
        <v>24</v>
      </c>
      <c r="C26" s="67"/>
      <c r="D26" s="71"/>
      <c r="E26" s="72"/>
    </row>
    <row r="27" spans="1:5" ht="15" customHeight="1" thickBot="1" x14ac:dyDescent="0.3">
      <c r="A27" s="65"/>
      <c r="B27" s="4" t="s">
        <v>25</v>
      </c>
      <c r="C27" s="68"/>
      <c r="D27" s="73"/>
      <c r="E27" s="74"/>
    </row>
    <row r="28" spans="1:5" ht="15.75" x14ac:dyDescent="0.25">
      <c r="A28" s="63">
        <v>3</v>
      </c>
      <c r="B28" s="10" t="s">
        <v>26</v>
      </c>
      <c r="C28" s="66"/>
      <c r="D28" s="75" t="s">
        <v>190</v>
      </c>
      <c r="E28" s="70"/>
    </row>
    <row r="29" spans="1:5" ht="15.75" x14ac:dyDescent="0.25">
      <c r="A29" s="64"/>
      <c r="B29" s="10" t="s">
        <v>27</v>
      </c>
      <c r="C29" s="67"/>
      <c r="D29" s="71"/>
      <c r="E29" s="72"/>
    </row>
    <row r="30" spans="1:5" ht="15.75" x14ac:dyDescent="0.25">
      <c r="A30" s="64"/>
      <c r="B30" s="10" t="s">
        <v>28</v>
      </c>
      <c r="C30" s="67"/>
      <c r="D30" s="71"/>
      <c r="E30" s="72"/>
    </row>
    <row r="31" spans="1:5" ht="15.75" x14ac:dyDescent="0.25">
      <c r="A31" s="64"/>
      <c r="B31" s="10" t="s">
        <v>29</v>
      </c>
      <c r="C31" s="67"/>
      <c r="D31" s="71"/>
      <c r="E31" s="72"/>
    </row>
    <row r="32" spans="1:5" ht="15.75" x14ac:dyDescent="0.25">
      <c r="A32" s="64"/>
      <c r="B32" s="10" t="s">
        <v>30</v>
      </c>
      <c r="C32" s="67"/>
      <c r="D32" s="71"/>
      <c r="E32" s="72"/>
    </row>
    <row r="33" spans="1:5" ht="18" customHeight="1" x14ac:dyDescent="0.25">
      <c r="A33" s="64"/>
      <c r="B33" s="10" t="s">
        <v>31</v>
      </c>
      <c r="C33" s="67"/>
      <c r="D33" s="71"/>
      <c r="E33" s="72"/>
    </row>
    <row r="34" spans="1:5" ht="15.75" x14ac:dyDescent="0.25">
      <c r="A34" s="64"/>
      <c r="B34" s="10" t="s">
        <v>32</v>
      </c>
      <c r="C34" s="67"/>
      <c r="D34" s="71"/>
      <c r="E34" s="72"/>
    </row>
    <row r="35" spans="1:5" ht="15.75" x14ac:dyDescent="0.25">
      <c r="A35" s="64"/>
      <c r="B35" s="10" t="s">
        <v>33</v>
      </c>
      <c r="C35" s="67"/>
      <c r="D35" s="71"/>
      <c r="E35" s="72"/>
    </row>
    <row r="36" spans="1:5" ht="15.75" x14ac:dyDescent="0.25">
      <c r="A36" s="64"/>
      <c r="B36" s="10" t="s">
        <v>34</v>
      </c>
      <c r="C36" s="67"/>
      <c r="D36" s="71"/>
      <c r="E36" s="72"/>
    </row>
    <row r="37" spans="1:5" ht="41.25" customHeight="1" thickBot="1" x14ac:dyDescent="0.3">
      <c r="A37" s="65"/>
      <c r="B37" s="4" t="s">
        <v>35</v>
      </c>
      <c r="C37" s="68"/>
      <c r="D37" s="73"/>
      <c r="E37" s="74"/>
    </row>
    <row r="38" spans="1:5" ht="15.75" x14ac:dyDescent="0.25">
      <c r="A38" s="63">
        <v>4</v>
      </c>
      <c r="B38" s="10" t="s">
        <v>36</v>
      </c>
      <c r="C38" s="66"/>
      <c r="D38" s="69" t="s">
        <v>193</v>
      </c>
      <c r="E38" s="70"/>
    </row>
    <row r="39" spans="1:5" ht="15.75" x14ac:dyDescent="0.25">
      <c r="A39" s="64"/>
      <c r="B39" s="10" t="s">
        <v>37</v>
      </c>
      <c r="C39" s="67"/>
      <c r="D39" s="71"/>
      <c r="E39" s="72"/>
    </row>
    <row r="40" spans="1:5" ht="15.75" x14ac:dyDescent="0.25">
      <c r="A40" s="64"/>
      <c r="B40" s="10" t="s">
        <v>38</v>
      </c>
      <c r="C40" s="67"/>
      <c r="D40" s="71"/>
      <c r="E40" s="72"/>
    </row>
    <row r="41" spans="1:5" ht="15.75" x14ac:dyDescent="0.25">
      <c r="A41" s="64"/>
      <c r="B41" s="10" t="s">
        <v>39</v>
      </c>
      <c r="C41" s="67"/>
      <c r="D41" s="71"/>
      <c r="E41" s="72"/>
    </row>
    <row r="42" spans="1:5" ht="15.75" x14ac:dyDescent="0.25">
      <c r="A42" s="64"/>
      <c r="B42" s="10" t="s">
        <v>40</v>
      </c>
      <c r="C42" s="67"/>
      <c r="D42" s="71"/>
      <c r="E42" s="72"/>
    </row>
    <row r="43" spans="1:5" ht="15.75" x14ac:dyDescent="0.25">
      <c r="A43" s="64"/>
      <c r="B43" s="10" t="s">
        <v>41</v>
      </c>
      <c r="C43" s="67"/>
      <c r="D43" s="71"/>
      <c r="E43" s="72"/>
    </row>
    <row r="44" spans="1:5" ht="15.75" x14ac:dyDescent="0.25">
      <c r="A44" s="64"/>
      <c r="B44" s="10" t="s">
        <v>42</v>
      </c>
      <c r="C44" s="67"/>
      <c r="D44" s="71"/>
      <c r="E44" s="72"/>
    </row>
    <row r="45" spans="1:5" ht="15.75" x14ac:dyDescent="0.25">
      <c r="A45" s="64"/>
      <c r="B45" s="10" t="s">
        <v>43</v>
      </c>
      <c r="C45" s="67"/>
      <c r="D45" s="71"/>
      <c r="E45" s="72"/>
    </row>
    <row r="46" spans="1:5" ht="16.5" thickBot="1" x14ac:dyDescent="0.3">
      <c r="A46" s="65"/>
      <c r="B46" s="4" t="s">
        <v>44</v>
      </c>
      <c r="C46" s="68"/>
      <c r="D46" s="73"/>
      <c r="E46" s="74"/>
    </row>
    <row r="47" spans="1:5" ht="15.75" x14ac:dyDescent="0.25">
      <c r="A47" s="63">
        <v>5</v>
      </c>
      <c r="B47" s="10" t="s">
        <v>45</v>
      </c>
      <c r="C47" s="66"/>
      <c r="D47" s="80">
        <v>36363.599999999999</v>
      </c>
      <c r="E47" s="70"/>
    </row>
    <row r="48" spans="1:5" ht="16.5" thickBot="1" x14ac:dyDescent="0.3">
      <c r="A48" s="65"/>
      <c r="B48" s="4" t="s">
        <v>46</v>
      </c>
      <c r="C48" s="68"/>
      <c r="D48" s="73"/>
      <c r="E48" s="74"/>
    </row>
    <row r="49" spans="1:5" ht="19.5" thickBot="1" x14ac:dyDescent="0.3">
      <c r="A49" s="17"/>
      <c r="B49" s="8" t="s">
        <v>47</v>
      </c>
      <c r="C49" s="48"/>
      <c r="D49" s="78"/>
      <c r="E49" s="79"/>
    </row>
    <row r="50" spans="1:5" ht="15.75" x14ac:dyDescent="0.25">
      <c r="A50" s="63"/>
      <c r="B50" s="11" t="s">
        <v>48</v>
      </c>
      <c r="C50" s="66"/>
      <c r="D50" s="69"/>
      <c r="E50" s="70"/>
    </row>
    <row r="51" spans="1:5" ht="16.5" thickBot="1" x14ac:dyDescent="0.3">
      <c r="A51" s="65"/>
      <c r="B51" s="9" t="s">
        <v>49</v>
      </c>
      <c r="C51" s="68"/>
      <c r="D51" s="73"/>
      <c r="E51" s="74"/>
    </row>
    <row r="52" spans="1:5" ht="15.75" x14ac:dyDescent="0.25">
      <c r="A52" s="63">
        <v>1</v>
      </c>
      <c r="B52" s="10" t="s">
        <v>50</v>
      </c>
      <c r="C52" s="66" t="s">
        <v>143</v>
      </c>
      <c r="D52" s="69" t="s">
        <v>195</v>
      </c>
      <c r="E52" s="70"/>
    </row>
    <row r="53" spans="1:5" ht="15.75" x14ac:dyDescent="0.25">
      <c r="A53" s="64"/>
      <c r="B53" s="10" t="s">
        <v>51</v>
      </c>
      <c r="C53" s="67"/>
      <c r="D53" s="71"/>
      <c r="E53" s="72"/>
    </row>
    <row r="54" spans="1:5" ht="15.75" x14ac:dyDescent="0.25">
      <c r="A54" s="64"/>
      <c r="B54" s="10" t="s">
        <v>52</v>
      </c>
      <c r="C54" s="67"/>
      <c r="D54" s="71"/>
      <c r="E54" s="72"/>
    </row>
    <row r="55" spans="1:5" ht="20.25" customHeight="1" x14ac:dyDescent="0.25">
      <c r="A55" s="64"/>
      <c r="B55" s="10" t="s">
        <v>53</v>
      </c>
      <c r="C55" s="67"/>
      <c r="D55" s="71"/>
      <c r="E55" s="72"/>
    </row>
    <row r="56" spans="1:5" ht="15.75" x14ac:dyDescent="0.25">
      <c r="A56" s="64"/>
      <c r="B56" s="10" t="s">
        <v>54</v>
      </c>
      <c r="C56" s="67"/>
      <c r="D56" s="71"/>
      <c r="E56" s="72"/>
    </row>
    <row r="57" spans="1:5" ht="16.5" thickBot="1" x14ac:dyDescent="0.3">
      <c r="A57" s="65"/>
      <c r="B57" s="4" t="s">
        <v>55</v>
      </c>
      <c r="C57" s="68"/>
      <c r="D57" s="73"/>
      <c r="E57" s="74"/>
    </row>
    <row r="58" spans="1:5" ht="15.75" x14ac:dyDescent="0.25">
      <c r="A58" s="63">
        <v>2</v>
      </c>
      <c r="B58" s="10" t="s">
        <v>56</v>
      </c>
      <c r="C58" s="66" t="s">
        <v>144</v>
      </c>
      <c r="D58" s="69"/>
      <c r="E58" s="70"/>
    </row>
    <row r="59" spans="1:5" ht="15.75" x14ac:dyDescent="0.25">
      <c r="A59" s="64"/>
      <c r="B59" s="10" t="s">
        <v>57</v>
      </c>
      <c r="C59" s="67"/>
      <c r="D59" s="71"/>
      <c r="E59" s="72"/>
    </row>
    <row r="60" spans="1:5" ht="15.75" x14ac:dyDescent="0.25">
      <c r="A60" s="64"/>
      <c r="B60" s="10" t="s">
        <v>58</v>
      </c>
      <c r="C60" s="67"/>
      <c r="D60" s="71"/>
      <c r="E60" s="72"/>
    </row>
    <row r="61" spans="1:5" ht="20.25" customHeight="1" x14ac:dyDescent="0.25">
      <c r="A61" s="64"/>
      <c r="B61" s="10" t="s">
        <v>59</v>
      </c>
      <c r="C61" s="67"/>
      <c r="D61" s="71"/>
      <c r="E61" s="72"/>
    </row>
    <row r="62" spans="1:5" ht="15.75" x14ac:dyDescent="0.25">
      <c r="A62" s="64"/>
      <c r="B62" s="10" t="s">
        <v>60</v>
      </c>
      <c r="C62" s="67"/>
      <c r="D62" s="71"/>
      <c r="E62" s="72"/>
    </row>
    <row r="63" spans="1:5" ht="54.75" customHeight="1" thickBot="1" x14ac:dyDescent="0.3">
      <c r="A63" s="65"/>
      <c r="B63" s="4" t="s">
        <v>61</v>
      </c>
      <c r="C63" s="68"/>
      <c r="D63" s="73"/>
      <c r="E63" s="74"/>
    </row>
    <row r="64" spans="1:5" ht="15.75" x14ac:dyDescent="0.25">
      <c r="A64" s="63">
        <v>3</v>
      </c>
      <c r="B64" s="10" t="s">
        <v>62</v>
      </c>
      <c r="C64" s="66" t="s">
        <v>143</v>
      </c>
      <c r="D64" s="69" t="s">
        <v>196</v>
      </c>
      <c r="E64" s="70"/>
    </row>
    <row r="65" spans="1:5" ht="15.75" x14ac:dyDescent="0.25">
      <c r="A65" s="64"/>
      <c r="B65" s="10" t="s">
        <v>63</v>
      </c>
      <c r="C65" s="67"/>
      <c r="D65" s="71"/>
      <c r="E65" s="72"/>
    </row>
    <row r="66" spans="1:5" ht="15.75" x14ac:dyDescent="0.25">
      <c r="A66" s="64"/>
      <c r="B66" s="10" t="s">
        <v>64</v>
      </c>
      <c r="C66" s="67"/>
      <c r="D66" s="71"/>
      <c r="E66" s="72"/>
    </row>
    <row r="67" spans="1:5" ht="15.75" x14ac:dyDescent="0.25">
      <c r="A67" s="64"/>
      <c r="B67" s="10" t="s">
        <v>65</v>
      </c>
      <c r="C67" s="67"/>
      <c r="D67" s="71"/>
      <c r="E67" s="72"/>
    </row>
    <row r="68" spans="1:5" ht="15.75" x14ac:dyDescent="0.25">
      <c r="A68" s="64"/>
      <c r="B68" s="10" t="s">
        <v>66</v>
      </c>
      <c r="C68" s="67"/>
      <c r="D68" s="71"/>
      <c r="E68" s="72"/>
    </row>
    <row r="69" spans="1:5" ht="15.75" x14ac:dyDescent="0.25">
      <c r="A69" s="64"/>
      <c r="B69" s="10" t="s">
        <v>67</v>
      </c>
      <c r="C69" s="67"/>
      <c r="D69" s="71"/>
      <c r="E69" s="72"/>
    </row>
    <row r="70" spans="1:5" ht="15.75" x14ac:dyDescent="0.25">
      <c r="A70" s="64"/>
      <c r="B70" s="10" t="s">
        <v>68</v>
      </c>
      <c r="C70" s="67"/>
      <c r="D70" s="71"/>
      <c r="E70" s="72"/>
    </row>
    <row r="71" spans="1:5" ht="15.75" x14ac:dyDescent="0.25">
      <c r="A71" s="64"/>
      <c r="B71" s="10" t="s">
        <v>69</v>
      </c>
      <c r="C71" s="67"/>
      <c r="D71" s="71"/>
      <c r="E71" s="72"/>
    </row>
    <row r="72" spans="1:5" ht="15.75" x14ac:dyDescent="0.25">
      <c r="A72" s="64"/>
      <c r="B72" s="10" t="s">
        <v>70</v>
      </c>
      <c r="C72" s="67"/>
      <c r="D72" s="71"/>
      <c r="E72" s="72"/>
    </row>
    <row r="73" spans="1:5" ht="15.75" x14ac:dyDescent="0.25">
      <c r="A73" s="64"/>
      <c r="B73" s="10" t="s">
        <v>71</v>
      </c>
      <c r="C73" s="67"/>
      <c r="D73" s="71"/>
      <c r="E73" s="72"/>
    </row>
    <row r="74" spans="1:5" ht="15.75" x14ac:dyDescent="0.25">
      <c r="A74" s="64"/>
      <c r="B74" s="10" t="s">
        <v>72</v>
      </c>
      <c r="C74" s="67"/>
      <c r="D74" s="71"/>
      <c r="E74" s="72"/>
    </row>
    <row r="75" spans="1:5" ht="47.25" customHeight="1" thickBot="1" x14ac:dyDescent="0.3">
      <c r="A75" s="65"/>
      <c r="B75" s="4" t="s">
        <v>73</v>
      </c>
      <c r="C75" s="68"/>
      <c r="D75" s="73"/>
      <c r="E75" s="74"/>
    </row>
    <row r="76" spans="1:5" ht="15.75" x14ac:dyDescent="0.25">
      <c r="A76" s="63">
        <v>4</v>
      </c>
      <c r="B76" s="10" t="s">
        <v>74</v>
      </c>
      <c r="C76" s="66" t="s">
        <v>144</v>
      </c>
      <c r="D76" s="80">
        <v>39163.75</v>
      </c>
      <c r="E76" s="81"/>
    </row>
    <row r="77" spans="1:5" ht="15.75" x14ac:dyDescent="0.25">
      <c r="A77" s="64"/>
      <c r="B77" s="10" t="s">
        <v>75</v>
      </c>
      <c r="C77" s="67"/>
      <c r="D77" s="82"/>
      <c r="E77" s="83"/>
    </row>
    <row r="78" spans="1:5" ht="69" customHeight="1" thickBot="1" x14ac:dyDescent="0.3">
      <c r="A78" s="65"/>
      <c r="B78" s="4" t="s">
        <v>76</v>
      </c>
      <c r="C78" s="68"/>
      <c r="D78" s="84"/>
      <c r="E78" s="85"/>
    </row>
    <row r="79" spans="1:5" ht="15.75" x14ac:dyDescent="0.25">
      <c r="A79" s="63">
        <v>5</v>
      </c>
      <c r="B79" s="10" t="s">
        <v>77</v>
      </c>
      <c r="C79" s="66"/>
      <c r="D79" s="69"/>
      <c r="E79" s="70"/>
    </row>
    <row r="80" spans="1:5" ht="15.75" x14ac:dyDescent="0.25">
      <c r="A80" s="64"/>
      <c r="B80" s="10" t="s">
        <v>78</v>
      </c>
      <c r="C80" s="67"/>
      <c r="D80" s="71"/>
      <c r="E80" s="72"/>
    </row>
    <row r="81" spans="1:5" ht="15.75" x14ac:dyDescent="0.25">
      <c r="A81" s="64"/>
      <c r="B81" s="10" t="s">
        <v>79</v>
      </c>
      <c r="C81" s="67"/>
      <c r="D81" s="71"/>
      <c r="E81" s="72"/>
    </row>
    <row r="82" spans="1:5" ht="15.75" x14ac:dyDescent="0.25">
      <c r="A82" s="64"/>
      <c r="B82" s="10" t="s">
        <v>80</v>
      </c>
      <c r="C82" s="67"/>
      <c r="D82" s="71"/>
      <c r="E82" s="72"/>
    </row>
    <row r="83" spans="1:5" ht="75.75" customHeight="1" thickBot="1" x14ac:dyDescent="0.3">
      <c r="A83" s="65"/>
      <c r="B83" s="4" t="s">
        <v>81</v>
      </c>
      <c r="C83" s="68"/>
      <c r="D83" s="73"/>
      <c r="E83" s="74"/>
    </row>
    <row r="84" spans="1:5" ht="15.75" x14ac:dyDescent="0.25">
      <c r="A84" s="63">
        <v>6</v>
      </c>
      <c r="B84" s="10" t="s">
        <v>82</v>
      </c>
      <c r="C84" s="66"/>
      <c r="D84" s="69">
        <v>667</v>
      </c>
      <c r="E84" s="70"/>
    </row>
    <row r="85" spans="1:5" ht="15.75" x14ac:dyDescent="0.25">
      <c r="A85" s="64"/>
      <c r="B85" s="10" t="s">
        <v>83</v>
      </c>
      <c r="C85" s="67"/>
      <c r="D85" s="71"/>
      <c r="E85" s="72"/>
    </row>
    <row r="86" spans="1:5" ht="15.75" x14ac:dyDescent="0.25">
      <c r="A86" s="64"/>
      <c r="B86" s="10" t="s">
        <v>84</v>
      </c>
      <c r="C86" s="67"/>
      <c r="D86" s="71"/>
      <c r="E86" s="72"/>
    </row>
    <row r="87" spans="1:5" ht="15.75" x14ac:dyDescent="0.25">
      <c r="A87" s="64"/>
      <c r="B87" s="10" t="s">
        <v>85</v>
      </c>
      <c r="C87" s="67"/>
      <c r="D87" s="71"/>
      <c r="E87" s="72"/>
    </row>
    <row r="88" spans="1:5" ht="111" customHeight="1" thickBot="1" x14ac:dyDescent="0.3">
      <c r="A88" s="65"/>
      <c r="B88" s="4" t="s">
        <v>86</v>
      </c>
      <c r="C88" s="68"/>
      <c r="D88" s="73"/>
      <c r="E88" s="74"/>
    </row>
    <row r="89" spans="1:5" ht="15.75" x14ac:dyDescent="0.25">
      <c r="A89" s="63">
        <v>7</v>
      </c>
      <c r="B89" s="10" t="s">
        <v>87</v>
      </c>
      <c r="C89" s="66"/>
      <c r="D89" s="69"/>
      <c r="E89" s="70"/>
    </row>
    <row r="90" spans="1:5" ht="15.75" x14ac:dyDescent="0.25">
      <c r="A90" s="64"/>
      <c r="B90" s="10" t="s">
        <v>88</v>
      </c>
      <c r="C90" s="67"/>
      <c r="D90" s="71"/>
      <c r="E90" s="72"/>
    </row>
    <row r="91" spans="1:5" ht="82.5" customHeight="1" thickBot="1" x14ac:dyDescent="0.3">
      <c r="A91" s="65"/>
      <c r="B91" s="4" t="s">
        <v>89</v>
      </c>
      <c r="C91" s="68"/>
      <c r="D91" s="73"/>
      <c r="E91" s="74"/>
    </row>
    <row r="92" spans="1:5" ht="15.75" customHeight="1" x14ac:dyDescent="0.25">
      <c r="A92" s="63">
        <v>8</v>
      </c>
      <c r="B92" s="10" t="s">
        <v>90</v>
      </c>
      <c r="C92" s="66"/>
      <c r="D92" s="86" t="s">
        <v>194</v>
      </c>
      <c r="E92" s="87"/>
    </row>
    <row r="93" spans="1:5" ht="15.75" customHeight="1" x14ac:dyDescent="0.25">
      <c r="A93" s="64"/>
      <c r="B93" s="10" t="s">
        <v>91</v>
      </c>
      <c r="C93" s="67"/>
      <c r="D93" s="88"/>
      <c r="E93" s="89"/>
    </row>
    <row r="94" spans="1:5" ht="15.75" customHeight="1" x14ac:dyDescent="0.25">
      <c r="A94" s="64"/>
      <c r="B94" s="10" t="s">
        <v>92</v>
      </c>
      <c r="C94" s="67"/>
      <c r="D94" s="88"/>
      <c r="E94" s="89"/>
    </row>
    <row r="95" spans="1:5" ht="15.75" customHeight="1" x14ac:dyDescent="0.25">
      <c r="A95" s="64"/>
      <c r="B95" s="10" t="s">
        <v>93</v>
      </c>
      <c r="C95" s="67"/>
      <c r="D95" s="88"/>
      <c r="E95" s="89"/>
    </row>
    <row r="96" spans="1:5" ht="15.75" customHeight="1" x14ac:dyDescent="0.25">
      <c r="A96" s="64"/>
      <c r="B96" s="10" t="s">
        <v>94</v>
      </c>
      <c r="C96" s="67"/>
      <c r="D96" s="88"/>
      <c r="E96" s="89"/>
    </row>
    <row r="97" spans="1:5" ht="15.75" customHeight="1" x14ac:dyDescent="0.25">
      <c r="A97" s="64"/>
      <c r="B97" s="10" t="s">
        <v>95</v>
      </c>
      <c r="C97" s="67"/>
      <c r="D97" s="88"/>
      <c r="E97" s="89"/>
    </row>
    <row r="98" spans="1:5" ht="395.25" customHeight="1" thickBot="1" x14ac:dyDescent="0.3">
      <c r="A98" s="65"/>
      <c r="B98" s="4" t="s">
        <v>96</v>
      </c>
      <c r="C98" s="68"/>
      <c r="D98" s="90"/>
      <c r="E98" s="91"/>
    </row>
    <row r="99" spans="1:5" ht="15.75" x14ac:dyDescent="0.25">
      <c r="A99" s="63">
        <v>9</v>
      </c>
      <c r="B99" s="10" t="s">
        <v>97</v>
      </c>
      <c r="C99" s="66" t="s">
        <v>144</v>
      </c>
      <c r="D99" s="80">
        <v>52421432.789999999</v>
      </c>
      <c r="E99" s="70"/>
    </row>
    <row r="100" spans="1:5" ht="15.75" x14ac:dyDescent="0.25">
      <c r="A100" s="64"/>
      <c r="B100" s="10" t="s">
        <v>98</v>
      </c>
      <c r="C100" s="67"/>
      <c r="D100" s="71"/>
      <c r="E100" s="72"/>
    </row>
    <row r="101" spans="1:5" ht="15.75" x14ac:dyDescent="0.25">
      <c r="A101" s="64"/>
      <c r="B101" s="10" t="s">
        <v>99</v>
      </c>
      <c r="C101" s="67"/>
      <c r="D101" s="71"/>
      <c r="E101" s="72"/>
    </row>
    <row r="102" spans="1:5" ht="16.5" thickBot="1" x14ac:dyDescent="0.3">
      <c r="A102" s="65"/>
      <c r="B102" s="4" t="s">
        <v>100</v>
      </c>
      <c r="C102" s="68"/>
      <c r="D102" s="73"/>
      <c r="E102" s="74"/>
    </row>
    <row r="103" spans="1:5" ht="21" customHeight="1" x14ac:dyDescent="0.25">
      <c r="A103" s="63">
        <v>10</v>
      </c>
      <c r="B103" s="27" t="s">
        <v>101</v>
      </c>
      <c r="C103" s="66" t="s">
        <v>144</v>
      </c>
      <c r="D103" s="80">
        <v>52419433.280000001</v>
      </c>
      <c r="E103" s="70"/>
    </row>
    <row r="104" spans="1:5" ht="15.75" customHeight="1" x14ac:dyDescent="0.25">
      <c r="A104" s="64"/>
      <c r="B104" s="10" t="s">
        <v>102</v>
      </c>
      <c r="C104" s="67"/>
      <c r="D104" s="71"/>
      <c r="E104" s="72"/>
    </row>
    <row r="105" spans="1:5" ht="15.75" customHeight="1" x14ac:dyDescent="0.25">
      <c r="A105" s="64"/>
      <c r="B105" s="10" t="s">
        <v>103</v>
      </c>
      <c r="C105" s="67"/>
      <c r="D105" s="71"/>
      <c r="E105" s="72"/>
    </row>
    <row r="106" spans="1:5" ht="16.5" customHeight="1" thickBot="1" x14ac:dyDescent="0.3">
      <c r="A106" s="65"/>
      <c r="B106" s="4" t="s">
        <v>104</v>
      </c>
      <c r="C106" s="68"/>
      <c r="D106" s="73"/>
      <c r="E106" s="74"/>
    </row>
    <row r="107" spans="1:5" ht="18.75" x14ac:dyDescent="0.25">
      <c r="A107" s="21"/>
      <c r="B107" s="22"/>
      <c r="C107" s="23"/>
      <c r="D107" s="23"/>
      <c r="E107" s="23"/>
    </row>
    <row r="108" spans="1:5" ht="18.75" x14ac:dyDescent="0.25">
      <c r="A108" s="21"/>
      <c r="B108" s="22"/>
      <c r="C108" s="23"/>
      <c r="D108" s="23"/>
      <c r="E108" s="23"/>
    </row>
    <row r="109" spans="1:5" ht="19.5" thickBot="1" x14ac:dyDescent="0.3">
      <c r="A109" s="24"/>
      <c r="B109" s="25"/>
      <c r="C109" s="26"/>
      <c r="D109" s="26"/>
      <c r="E109" s="26"/>
    </row>
    <row r="110" spans="1:5" ht="23.25" customHeight="1" thickBot="1" x14ac:dyDescent="0.3">
      <c r="A110" s="17"/>
      <c r="B110" s="8" t="s">
        <v>105</v>
      </c>
      <c r="C110" s="48"/>
      <c r="D110" s="73"/>
      <c r="E110" s="74"/>
    </row>
    <row r="111" spans="1:5" ht="15.75" x14ac:dyDescent="0.25">
      <c r="A111" s="63"/>
      <c r="B111" s="11" t="s">
        <v>106</v>
      </c>
      <c r="C111" s="66"/>
      <c r="D111" s="19" t="s">
        <v>108</v>
      </c>
      <c r="E111" s="19" t="s">
        <v>111</v>
      </c>
    </row>
    <row r="112" spans="1:5" ht="15.75" x14ac:dyDescent="0.25">
      <c r="A112" s="64"/>
      <c r="B112" s="11" t="s">
        <v>107</v>
      </c>
      <c r="C112" s="67"/>
      <c r="D112" s="19" t="s">
        <v>109</v>
      </c>
      <c r="E112" s="19" t="s">
        <v>109</v>
      </c>
    </row>
    <row r="113" spans="1:5" ht="16.5" thickBot="1" x14ac:dyDescent="0.3">
      <c r="A113" s="65"/>
      <c r="B113" s="7"/>
      <c r="C113" s="68"/>
      <c r="D113" s="20" t="s">
        <v>110</v>
      </c>
      <c r="E113" s="20" t="s">
        <v>110</v>
      </c>
    </row>
    <row r="114" spans="1:5" ht="15.75" customHeight="1" x14ac:dyDescent="0.25">
      <c r="A114" s="63">
        <v>1</v>
      </c>
      <c r="B114" s="10" t="s">
        <v>112</v>
      </c>
      <c r="C114" s="66" t="s">
        <v>144</v>
      </c>
      <c r="D114" s="92">
        <v>105362704.26000001</v>
      </c>
      <c r="E114" s="92">
        <v>99589405.379999995</v>
      </c>
    </row>
    <row r="115" spans="1:5" ht="15.75" customHeight="1" x14ac:dyDescent="0.25">
      <c r="A115" s="64"/>
      <c r="B115" s="10" t="s">
        <v>113</v>
      </c>
      <c r="C115" s="67"/>
      <c r="D115" s="93"/>
      <c r="E115" s="93"/>
    </row>
    <row r="116" spans="1:5" ht="15.75" customHeight="1" x14ac:dyDescent="0.25">
      <c r="A116" s="64"/>
      <c r="B116" s="10" t="s">
        <v>114</v>
      </c>
      <c r="C116" s="67"/>
      <c r="D116" s="93"/>
      <c r="E116" s="93"/>
    </row>
    <row r="117" spans="1:5" ht="16.5" customHeight="1" thickBot="1" x14ac:dyDescent="0.3">
      <c r="A117" s="65"/>
      <c r="B117" s="4" t="s">
        <v>115</v>
      </c>
      <c r="C117" s="68"/>
      <c r="D117" s="94"/>
      <c r="E117" s="94"/>
    </row>
    <row r="118" spans="1:5" ht="15.75" x14ac:dyDescent="0.25">
      <c r="A118" s="63">
        <v>2</v>
      </c>
      <c r="B118" s="10" t="s">
        <v>112</v>
      </c>
      <c r="C118" s="66"/>
      <c r="D118" s="92"/>
      <c r="E118" s="92"/>
    </row>
    <row r="119" spans="1:5" ht="15.75" x14ac:dyDescent="0.25">
      <c r="A119" s="64"/>
      <c r="B119" s="10" t="s">
        <v>113</v>
      </c>
      <c r="C119" s="67"/>
      <c r="D119" s="93"/>
      <c r="E119" s="93"/>
    </row>
    <row r="120" spans="1:5" ht="15.75" x14ac:dyDescent="0.25">
      <c r="A120" s="64"/>
      <c r="B120" s="10" t="s">
        <v>114</v>
      </c>
      <c r="C120" s="67"/>
      <c r="D120" s="93"/>
      <c r="E120" s="93"/>
    </row>
    <row r="121" spans="1:5" ht="15.75" x14ac:dyDescent="0.25">
      <c r="A121" s="64"/>
      <c r="B121" s="10" t="s">
        <v>116</v>
      </c>
      <c r="C121" s="67"/>
      <c r="D121" s="93"/>
      <c r="E121" s="93"/>
    </row>
    <row r="122" spans="1:5" ht="16.5" thickBot="1" x14ac:dyDescent="0.3">
      <c r="A122" s="65"/>
      <c r="B122" s="4" t="s">
        <v>117</v>
      </c>
      <c r="C122" s="68"/>
      <c r="D122" s="94"/>
      <c r="E122" s="94"/>
    </row>
    <row r="123" spans="1:5" ht="15.75" x14ac:dyDescent="0.25">
      <c r="A123" s="63">
        <v>3</v>
      </c>
      <c r="B123" s="10" t="s">
        <v>112</v>
      </c>
      <c r="C123" s="66"/>
      <c r="D123" s="92"/>
      <c r="E123" s="92"/>
    </row>
    <row r="124" spans="1:5" ht="15.75" x14ac:dyDescent="0.25">
      <c r="A124" s="64"/>
      <c r="B124" s="10" t="s">
        <v>113</v>
      </c>
      <c r="C124" s="67"/>
      <c r="D124" s="93"/>
      <c r="E124" s="93"/>
    </row>
    <row r="125" spans="1:5" ht="15.75" x14ac:dyDescent="0.25">
      <c r="A125" s="64"/>
      <c r="B125" s="10" t="s">
        <v>114</v>
      </c>
      <c r="C125" s="67"/>
      <c r="D125" s="93"/>
      <c r="E125" s="93"/>
    </row>
    <row r="126" spans="1:5" ht="15.75" x14ac:dyDescent="0.25">
      <c r="A126" s="64"/>
      <c r="B126" s="10" t="s">
        <v>116</v>
      </c>
      <c r="C126" s="67"/>
      <c r="D126" s="93"/>
      <c r="E126" s="93"/>
    </row>
    <row r="127" spans="1:5" ht="15.75" x14ac:dyDescent="0.25">
      <c r="A127" s="64"/>
      <c r="B127" s="10" t="s">
        <v>118</v>
      </c>
      <c r="C127" s="67"/>
      <c r="D127" s="93"/>
      <c r="E127" s="93"/>
    </row>
    <row r="128" spans="1:5" ht="35.25" customHeight="1" thickBot="1" x14ac:dyDescent="0.3">
      <c r="A128" s="65"/>
      <c r="B128" s="4" t="s">
        <v>119</v>
      </c>
      <c r="C128" s="68"/>
      <c r="D128" s="94"/>
      <c r="E128" s="94"/>
    </row>
    <row r="129" spans="1:5" ht="15.75" customHeight="1" x14ac:dyDescent="0.25">
      <c r="A129" s="63">
        <v>4</v>
      </c>
      <c r="B129" s="10" t="s">
        <v>112</v>
      </c>
      <c r="C129" s="66" t="s">
        <v>144</v>
      </c>
      <c r="D129" s="92">
        <v>42287.89</v>
      </c>
      <c r="E129" s="92">
        <v>29276.17</v>
      </c>
    </row>
    <row r="130" spans="1:5" ht="15.75" customHeight="1" x14ac:dyDescent="0.25">
      <c r="A130" s="64"/>
      <c r="B130" s="10" t="s">
        <v>191</v>
      </c>
      <c r="C130" s="67"/>
      <c r="D130" s="93"/>
      <c r="E130" s="93"/>
    </row>
    <row r="131" spans="1:5" ht="15.75" customHeight="1" x14ac:dyDescent="0.25">
      <c r="A131" s="64"/>
      <c r="B131" s="10" t="s">
        <v>114</v>
      </c>
      <c r="C131" s="67"/>
      <c r="D131" s="93"/>
      <c r="E131" s="93"/>
    </row>
    <row r="132" spans="1:5" ht="33.75" customHeight="1" thickBot="1" x14ac:dyDescent="0.3">
      <c r="A132" s="65"/>
      <c r="B132" s="4" t="s">
        <v>115</v>
      </c>
      <c r="C132" s="68"/>
      <c r="D132" s="94"/>
      <c r="E132" s="94"/>
    </row>
    <row r="133" spans="1:5" ht="15.75" x14ac:dyDescent="0.25">
      <c r="A133" s="63">
        <v>5</v>
      </c>
      <c r="B133" s="10" t="s">
        <v>112</v>
      </c>
      <c r="C133" s="66"/>
      <c r="D133" s="66"/>
      <c r="E133" s="66"/>
    </row>
    <row r="134" spans="1:5" ht="15.75" x14ac:dyDescent="0.25">
      <c r="A134" s="64"/>
      <c r="B134" s="10" t="s">
        <v>120</v>
      </c>
      <c r="C134" s="67"/>
      <c r="D134" s="67"/>
      <c r="E134" s="67"/>
    </row>
    <row r="135" spans="1:5" ht="15.75" x14ac:dyDescent="0.25">
      <c r="A135" s="64"/>
      <c r="B135" s="10" t="s">
        <v>114</v>
      </c>
      <c r="C135" s="67"/>
      <c r="D135" s="67"/>
      <c r="E135" s="67"/>
    </row>
    <row r="136" spans="1:5" ht="15.75" x14ac:dyDescent="0.25">
      <c r="A136" s="64"/>
      <c r="B136" s="10" t="s">
        <v>116</v>
      </c>
      <c r="C136" s="67"/>
      <c r="D136" s="67"/>
      <c r="E136" s="67"/>
    </row>
    <row r="137" spans="1:5" ht="39.75" customHeight="1" thickBot="1" x14ac:dyDescent="0.3">
      <c r="A137" s="65"/>
      <c r="B137" s="4" t="s">
        <v>117</v>
      </c>
      <c r="C137" s="68"/>
      <c r="D137" s="68"/>
      <c r="E137" s="68"/>
    </row>
    <row r="138" spans="1:5" ht="15.75" x14ac:dyDescent="0.25">
      <c r="A138" s="63">
        <v>6</v>
      </c>
      <c r="B138" s="10" t="s">
        <v>112</v>
      </c>
      <c r="C138" s="66"/>
      <c r="D138" s="66"/>
      <c r="E138" s="66"/>
    </row>
    <row r="139" spans="1:5" ht="15.75" x14ac:dyDescent="0.25">
      <c r="A139" s="64"/>
      <c r="B139" s="10" t="s">
        <v>120</v>
      </c>
      <c r="C139" s="67"/>
      <c r="D139" s="67"/>
      <c r="E139" s="67"/>
    </row>
    <row r="140" spans="1:5" ht="15.75" x14ac:dyDescent="0.25">
      <c r="A140" s="64"/>
      <c r="B140" s="10" t="s">
        <v>114</v>
      </c>
      <c r="C140" s="67"/>
      <c r="D140" s="67"/>
      <c r="E140" s="67"/>
    </row>
    <row r="141" spans="1:5" ht="15.75" x14ac:dyDescent="0.25">
      <c r="A141" s="64"/>
      <c r="B141" s="10" t="s">
        <v>116</v>
      </c>
      <c r="C141" s="67"/>
      <c r="D141" s="67"/>
      <c r="E141" s="67"/>
    </row>
    <row r="142" spans="1:5" ht="15.75" x14ac:dyDescent="0.25">
      <c r="A142" s="64"/>
      <c r="B142" s="10" t="s">
        <v>118</v>
      </c>
      <c r="C142" s="67"/>
      <c r="D142" s="67"/>
      <c r="E142" s="67"/>
    </row>
    <row r="143" spans="1:5" ht="16.5" thickBot="1" x14ac:dyDescent="0.3">
      <c r="A143" s="65"/>
      <c r="B143" s="4" t="s">
        <v>119</v>
      </c>
      <c r="C143" s="68"/>
      <c r="D143" s="68"/>
      <c r="E143" s="68"/>
    </row>
    <row r="144" spans="1:5" ht="15.75" x14ac:dyDescent="0.25">
      <c r="A144" s="63">
        <v>7</v>
      </c>
      <c r="B144" s="10" t="s">
        <v>121</v>
      </c>
      <c r="C144" s="66" t="s">
        <v>145</v>
      </c>
      <c r="D144" s="66">
        <v>4906</v>
      </c>
      <c r="E144" s="66">
        <v>4906</v>
      </c>
    </row>
    <row r="145" spans="1:5" ht="15.75" x14ac:dyDescent="0.25">
      <c r="A145" s="64"/>
      <c r="B145" s="10" t="s">
        <v>122</v>
      </c>
      <c r="C145" s="67"/>
      <c r="D145" s="67"/>
      <c r="E145" s="67"/>
    </row>
    <row r="146" spans="1:5" ht="15.75" x14ac:dyDescent="0.25">
      <c r="A146" s="64"/>
      <c r="B146" s="10" t="s">
        <v>114</v>
      </c>
      <c r="C146" s="67"/>
      <c r="D146" s="67"/>
      <c r="E146" s="67"/>
    </row>
    <row r="147" spans="1:5" ht="16.5" thickBot="1" x14ac:dyDescent="0.3">
      <c r="A147" s="65"/>
      <c r="B147" s="4" t="s">
        <v>115</v>
      </c>
      <c r="C147" s="68"/>
      <c r="D147" s="68"/>
      <c r="E147" s="68"/>
    </row>
    <row r="148" spans="1:5" ht="15.75" x14ac:dyDescent="0.25">
      <c r="A148" s="63">
        <v>8</v>
      </c>
      <c r="B148" s="10" t="s">
        <v>121</v>
      </c>
      <c r="C148" s="66"/>
      <c r="D148" s="66"/>
      <c r="E148" s="66"/>
    </row>
    <row r="149" spans="1:5" ht="15.75" x14ac:dyDescent="0.25">
      <c r="A149" s="64"/>
      <c r="B149" s="10" t="s">
        <v>122</v>
      </c>
      <c r="C149" s="67"/>
      <c r="D149" s="67"/>
      <c r="E149" s="67"/>
    </row>
    <row r="150" spans="1:5" ht="15.75" x14ac:dyDescent="0.25">
      <c r="A150" s="64"/>
      <c r="B150" s="10" t="s">
        <v>114</v>
      </c>
      <c r="C150" s="67"/>
      <c r="D150" s="67"/>
      <c r="E150" s="67"/>
    </row>
    <row r="151" spans="1:5" ht="15.75" x14ac:dyDescent="0.25">
      <c r="A151" s="64"/>
      <c r="B151" s="10" t="s">
        <v>116</v>
      </c>
      <c r="C151" s="67"/>
      <c r="D151" s="67"/>
      <c r="E151" s="67"/>
    </row>
    <row r="152" spans="1:5" ht="16.5" thickBot="1" x14ac:dyDescent="0.3">
      <c r="A152" s="65"/>
      <c r="B152" s="4" t="s">
        <v>117</v>
      </c>
      <c r="C152" s="68"/>
      <c r="D152" s="68"/>
      <c r="E152" s="68"/>
    </row>
    <row r="153" spans="1:5" ht="15.75" x14ac:dyDescent="0.25">
      <c r="A153" s="63">
        <v>9</v>
      </c>
      <c r="B153" s="10" t="s">
        <v>121</v>
      </c>
      <c r="C153" s="66"/>
      <c r="D153" s="66"/>
      <c r="E153" s="66"/>
    </row>
    <row r="154" spans="1:5" ht="15.75" x14ac:dyDescent="0.25">
      <c r="A154" s="64"/>
      <c r="B154" s="10" t="s">
        <v>122</v>
      </c>
      <c r="C154" s="67"/>
      <c r="D154" s="67"/>
      <c r="E154" s="67"/>
    </row>
    <row r="155" spans="1:5" ht="15.75" x14ac:dyDescent="0.25">
      <c r="A155" s="64"/>
      <c r="B155" s="10" t="s">
        <v>114</v>
      </c>
      <c r="C155" s="67"/>
      <c r="D155" s="67"/>
      <c r="E155" s="67"/>
    </row>
    <row r="156" spans="1:5" ht="15.75" x14ac:dyDescent="0.25">
      <c r="A156" s="64"/>
      <c r="B156" s="10" t="s">
        <v>116</v>
      </c>
      <c r="C156" s="67"/>
      <c r="D156" s="67"/>
      <c r="E156" s="67"/>
    </row>
    <row r="157" spans="1:5" ht="15.75" x14ac:dyDescent="0.25">
      <c r="A157" s="64"/>
      <c r="B157" s="10" t="s">
        <v>118</v>
      </c>
      <c r="C157" s="67"/>
      <c r="D157" s="67"/>
      <c r="E157" s="67"/>
    </row>
    <row r="158" spans="1:5" ht="16.5" thickBot="1" x14ac:dyDescent="0.3">
      <c r="A158" s="65"/>
      <c r="B158" s="4" t="s">
        <v>119</v>
      </c>
      <c r="C158" s="68"/>
      <c r="D158" s="68"/>
      <c r="E158" s="68"/>
    </row>
    <row r="159" spans="1:5" ht="15.75" x14ac:dyDescent="0.25">
      <c r="A159" s="63">
        <v>10</v>
      </c>
      <c r="B159" s="10" t="s">
        <v>123</v>
      </c>
      <c r="C159" s="66"/>
      <c r="D159" s="66">
        <v>2</v>
      </c>
      <c r="E159" s="66">
        <v>2</v>
      </c>
    </row>
    <row r="160" spans="1:5" ht="15.75" x14ac:dyDescent="0.25">
      <c r="A160" s="64"/>
      <c r="B160" s="10" t="s">
        <v>124</v>
      </c>
      <c r="C160" s="67"/>
      <c r="D160" s="67"/>
      <c r="E160" s="67"/>
    </row>
    <row r="161" spans="1:5" ht="15.75" x14ac:dyDescent="0.25">
      <c r="A161" s="64"/>
      <c r="B161" s="10" t="s">
        <v>125</v>
      </c>
      <c r="C161" s="67"/>
      <c r="D161" s="67"/>
      <c r="E161" s="67"/>
    </row>
    <row r="162" spans="1:5" ht="16.5" thickBot="1" x14ac:dyDescent="0.3">
      <c r="A162" s="65"/>
      <c r="B162" s="4" t="s">
        <v>126</v>
      </c>
      <c r="C162" s="68"/>
      <c r="D162" s="68"/>
      <c r="E162" s="68"/>
    </row>
    <row r="163" spans="1:5" ht="15.75" x14ac:dyDescent="0.25">
      <c r="A163" s="63">
        <v>11</v>
      </c>
      <c r="B163" s="10" t="s">
        <v>127</v>
      </c>
      <c r="C163" s="66"/>
      <c r="D163" s="66"/>
      <c r="E163" s="66"/>
    </row>
    <row r="164" spans="1:5" ht="15.75" x14ac:dyDescent="0.25">
      <c r="A164" s="64"/>
      <c r="B164" s="10" t="s">
        <v>128</v>
      </c>
      <c r="C164" s="67"/>
      <c r="D164" s="67"/>
      <c r="E164" s="67"/>
    </row>
    <row r="165" spans="1:5" ht="15.75" x14ac:dyDescent="0.25">
      <c r="A165" s="64"/>
      <c r="B165" s="10" t="s">
        <v>129</v>
      </c>
      <c r="C165" s="67"/>
      <c r="D165" s="67"/>
      <c r="E165" s="67"/>
    </row>
    <row r="166" spans="1:5" ht="15.75" x14ac:dyDescent="0.25">
      <c r="A166" s="64"/>
      <c r="B166" s="10" t="s">
        <v>130</v>
      </c>
      <c r="C166" s="67"/>
      <c r="D166" s="67"/>
      <c r="E166" s="67"/>
    </row>
    <row r="167" spans="1:5" ht="15.75" x14ac:dyDescent="0.25">
      <c r="A167" s="64"/>
      <c r="B167" s="10" t="s">
        <v>125</v>
      </c>
      <c r="C167" s="67"/>
      <c r="D167" s="67"/>
      <c r="E167" s="67"/>
    </row>
    <row r="168" spans="1:5" ht="16.5" thickBot="1" x14ac:dyDescent="0.3">
      <c r="A168" s="65"/>
      <c r="B168" s="4" t="s">
        <v>126</v>
      </c>
      <c r="C168" s="68"/>
      <c r="D168" s="68"/>
      <c r="E168" s="68"/>
    </row>
    <row r="169" spans="1:5" ht="15.75" x14ac:dyDescent="0.25">
      <c r="A169" s="63">
        <v>12</v>
      </c>
      <c r="B169" s="10" t="s">
        <v>112</v>
      </c>
      <c r="C169" s="66" t="s">
        <v>144</v>
      </c>
      <c r="D169" s="66"/>
      <c r="E169" s="66"/>
    </row>
    <row r="170" spans="1:5" ht="15.75" x14ac:dyDescent="0.25">
      <c r="A170" s="64"/>
      <c r="B170" s="10" t="s">
        <v>113</v>
      </c>
      <c r="C170" s="67"/>
      <c r="D170" s="67"/>
      <c r="E170" s="67"/>
    </row>
    <row r="171" spans="1:5" ht="15.75" x14ac:dyDescent="0.25">
      <c r="A171" s="64"/>
      <c r="B171" s="10" t="s">
        <v>131</v>
      </c>
      <c r="C171" s="67"/>
      <c r="D171" s="67"/>
      <c r="E171" s="67"/>
    </row>
    <row r="172" spans="1:5" ht="15.75" x14ac:dyDescent="0.25">
      <c r="A172" s="64"/>
      <c r="B172" s="10" t="s">
        <v>132</v>
      </c>
      <c r="C172" s="67"/>
      <c r="D172" s="67"/>
      <c r="E172" s="67"/>
    </row>
    <row r="173" spans="1:5" ht="15.75" x14ac:dyDescent="0.25">
      <c r="A173" s="64"/>
      <c r="B173" s="10" t="s">
        <v>133</v>
      </c>
      <c r="C173" s="67"/>
      <c r="D173" s="67"/>
      <c r="E173" s="67"/>
    </row>
    <row r="174" spans="1:5" ht="16.5" thickBot="1" x14ac:dyDescent="0.3">
      <c r="A174" s="65"/>
      <c r="B174" s="4" t="s">
        <v>134</v>
      </c>
      <c r="C174" s="68"/>
      <c r="D174" s="68"/>
      <c r="E174" s="68"/>
    </row>
    <row r="175" spans="1:5" ht="15.75" x14ac:dyDescent="0.25">
      <c r="A175" s="63">
        <v>13</v>
      </c>
      <c r="B175" s="10" t="s">
        <v>112</v>
      </c>
      <c r="C175" s="66" t="s">
        <v>144</v>
      </c>
      <c r="D175" s="66"/>
      <c r="E175" s="66"/>
    </row>
    <row r="176" spans="1:5" ht="15.75" x14ac:dyDescent="0.25">
      <c r="A176" s="64"/>
      <c r="B176" s="10" t="s">
        <v>113</v>
      </c>
      <c r="C176" s="67"/>
      <c r="D176" s="67"/>
      <c r="E176" s="67"/>
    </row>
    <row r="177" spans="1:5" ht="15.75" x14ac:dyDescent="0.25">
      <c r="A177" s="64"/>
      <c r="B177" s="10" t="s">
        <v>135</v>
      </c>
      <c r="C177" s="67"/>
      <c r="D177" s="67"/>
      <c r="E177" s="67"/>
    </row>
    <row r="178" spans="1:5" ht="15.75" x14ac:dyDescent="0.25">
      <c r="A178" s="64"/>
      <c r="B178" s="10" t="s">
        <v>132</v>
      </c>
      <c r="C178" s="67"/>
      <c r="D178" s="67"/>
      <c r="E178" s="67"/>
    </row>
    <row r="179" spans="1:5" ht="15.75" x14ac:dyDescent="0.25">
      <c r="A179" s="64"/>
      <c r="B179" s="10" t="s">
        <v>136</v>
      </c>
      <c r="C179" s="67"/>
      <c r="D179" s="67"/>
      <c r="E179" s="67"/>
    </row>
    <row r="180" spans="1:5" ht="15.75" x14ac:dyDescent="0.25">
      <c r="A180" s="64"/>
      <c r="B180" s="10" t="s">
        <v>137</v>
      </c>
      <c r="C180" s="67"/>
      <c r="D180" s="67"/>
      <c r="E180" s="67"/>
    </row>
    <row r="181" spans="1:5" ht="16.5" thickBot="1" x14ac:dyDescent="0.3">
      <c r="A181" s="65"/>
      <c r="B181" s="4" t="s">
        <v>138</v>
      </c>
      <c r="C181" s="68"/>
      <c r="D181" s="68"/>
      <c r="E181" s="68"/>
    </row>
    <row r="182" spans="1:5" ht="15.75" customHeight="1" x14ac:dyDescent="0.25">
      <c r="A182" s="63">
        <v>14</v>
      </c>
      <c r="B182" s="10" t="s">
        <v>112</v>
      </c>
      <c r="C182" s="66" t="s">
        <v>144</v>
      </c>
      <c r="D182" s="92">
        <v>1155107.71</v>
      </c>
      <c r="E182" s="92">
        <v>1257304.8799999999</v>
      </c>
    </row>
    <row r="183" spans="1:5" ht="15.75" customHeight="1" x14ac:dyDescent="0.25">
      <c r="A183" s="64"/>
      <c r="B183" s="10" t="s">
        <v>139</v>
      </c>
      <c r="C183" s="67"/>
      <c r="D183" s="93"/>
      <c r="E183" s="93"/>
    </row>
    <row r="184" spans="1:5" ht="15.75" customHeight="1" x14ac:dyDescent="0.25">
      <c r="A184" s="64"/>
      <c r="B184" s="10" t="s">
        <v>140</v>
      </c>
      <c r="C184" s="67"/>
      <c r="D184" s="93"/>
      <c r="E184" s="93"/>
    </row>
    <row r="185" spans="1:5" ht="15.75" customHeight="1" x14ac:dyDescent="0.25">
      <c r="A185" s="64"/>
      <c r="B185" s="10" t="s">
        <v>114</v>
      </c>
      <c r="C185" s="67"/>
      <c r="D185" s="93"/>
      <c r="E185" s="93"/>
    </row>
    <row r="186" spans="1:5" ht="16.5" customHeight="1" thickBot="1" x14ac:dyDescent="0.3">
      <c r="A186" s="65"/>
      <c r="B186" s="4" t="s">
        <v>115</v>
      </c>
      <c r="C186" s="68"/>
      <c r="D186" s="94"/>
      <c r="E186" s="94"/>
    </row>
    <row r="187" spans="1:5" ht="15.75" x14ac:dyDescent="0.25">
      <c r="A187" s="63">
        <v>15</v>
      </c>
      <c r="B187" s="10" t="s">
        <v>112</v>
      </c>
      <c r="C187" s="66" t="s">
        <v>144</v>
      </c>
      <c r="D187" s="66"/>
      <c r="E187" s="66"/>
    </row>
    <row r="188" spans="1:5" ht="15.75" x14ac:dyDescent="0.25">
      <c r="A188" s="64"/>
      <c r="B188" s="10" t="s">
        <v>139</v>
      </c>
      <c r="C188" s="67"/>
      <c r="D188" s="67"/>
      <c r="E188" s="67"/>
    </row>
    <row r="189" spans="1:5" ht="15.75" x14ac:dyDescent="0.25">
      <c r="A189" s="64"/>
      <c r="B189" s="10" t="s">
        <v>140</v>
      </c>
      <c r="C189" s="67"/>
      <c r="D189" s="67"/>
      <c r="E189" s="67"/>
    </row>
    <row r="190" spans="1:5" ht="15.75" x14ac:dyDescent="0.25">
      <c r="A190" s="64"/>
      <c r="B190" s="10" t="s">
        <v>135</v>
      </c>
      <c r="C190" s="67"/>
      <c r="D190" s="67"/>
      <c r="E190" s="67"/>
    </row>
    <row r="191" spans="1:5" ht="15.75" x14ac:dyDescent="0.25">
      <c r="A191" s="64"/>
      <c r="B191" s="10" t="s">
        <v>132</v>
      </c>
      <c r="C191" s="67"/>
      <c r="D191" s="67"/>
      <c r="E191" s="67"/>
    </row>
    <row r="192" spans="1:5" ht="15.75" x14ac:dyDescent="0.25">
      <c r="A192" s="64"/>
      <c r="B192" s="10" t="s">
        <v>141</v>
      </c>
      <c r="C192" s="67"/>
      <c r="D192" s="67"/>
      <c r="E192" s="67"/>
    </row>
    <row r="193" spans="1:5" ht="16.5" thickBot="1" x14ac:dyDescent="0.3">
      <c r="A193" s="65"/>
      <c r="B193" s="4" t="s">
        <v>134</v>
      </c>
      <c r="C193" s="68"/>
      <c r="D193" s="68"/>
      <c r="E193" s="68"/>
    </row>
    <row r="194" spans="1:5" ht="15.75" x14ac:dyDescent="0.25">
      <c r="A194" s="63">
        <v>16</v>
      </c>
      <c r="B194" s="10" t="s">
        <v>112</v>
      </c>
      <c r="C194" s="66" t="s">
        <v>144</v>
      </c>
      <c r="D194" s="66"/>
      <c r="E194" s="66"/>
    </row>
    <row r="195" spans="1:5" ht="15.75" x14ac:dyDescent="0.25">
      <c r="A195" s="64"/>
      <c r="B195" s="10" t="s">
        <v>139</v>
      </c>
      <c r="C195" s="67"/>
      <c r="D195" s="67"/>
      <c r="E195" s="67"/>
    </row>
    <row r="196" spans="1:5" ht="15.75" x14ac:dyDescent="0.25">
      <c r="A196" s="64"/>
      <c r="B196" s="10" t="s">
        <v>140</v>
      </c>
      <c r="C196" s="67"/>
      <c r="D196" s="67"/>
      <c r="E196" s="67"/>
    </row>
    <row r="197" spans="1:5" ht="15.75" x14ac:dyDescent="0.25">
      <c r="A197" s="64"/>
      <c r="B197" s="10" t="s">
        <v>135</v>
      </c>
      <c r="C197" s="67"/>
      <c r="D197" s="67"/>
      <c r="E197" s="67"/>
    </row>
    <row r="198" spans="1:5" ht="15.75" x14ac:dyDescent="0.25">
      <c r="A198" s="64"/>
      <c r="B198" s="10" t="s">
        <v>132</v>
      </c>
      <c r="C198" s="67"/>
      <c r="D198" s="67"/>
      <c r="E198" s="67"/>
    </row>
    <row r="199" spans="1:5" ht="15.75" x14ac:dyDescent="0.25">
      <c r="A199" s="64"/>
      <c r="B199" s="10" t="s">
        <v>136</v>
      </c>
      <c r="C199" s="67"/>
      <c r="D199" s="67"/>
      <c r="E199" s="67"/>
    </row>
    <row r="200" spans="1:5" ht="15.75" x14ac:dyDescent="0.25">
      <c r="A200" s="64"/>
      <c r="B200" s="10" t="s">
        <v>137</v>
      </c>
      <c r="C200" s="67"/>
      <c r="D200" s="67"/>
      <c r="E200" s="67"/>
    </row>
    <row r="201" spans="1:5" ht="16.5" thickBot="1" x14ac:dyDescent="0.3">
      <c r="A201" s="65"/>
      <c r="B201" s="4" t="s">
        <v>138</v>
      </c>
      <c r="C201" s="68"/>
      <c r="D201" s="68"/>
      <c r="E201" s="68"/>
    </row>
    <row r="202" spans="1:5" x14ac:dyDescent="0.25">
      <c r="A202" s="2"/>
    </row>
    <row r="203" spans="1:5" x14ac:dyDescent="0.25">
      <c r="A203" s="2"/>
      <c r="B203" s="97" t="s">
        <v>168</v>
      </c>
      <c r="C203" s="97"/>
      <c r="D203" s="97"/>
      <c r="E203" s="97"/>
    </row>
    <row r="204" spans="1:5" x14ac:dyDescent="0.25">
      <c r="A204" s="2"/>
    </row>
    <row r="205" spans="1:5" ht="15.75" x14ac:dyDescent="0.25">
      <c r="A205" s="95" t="s">
        <v>146</v>
      </c>
      <c r="B205" s="95"/>
      <c r="C205" s="95"/>
      <c r="D205" s="95"/>
      <c r="E205" s="95"/>
    </row>
    <row r="206" spans="1:5" ht="15.75" x14ac:dyDescent="0.25">
      <c r="A206" s="12"/>
    </row>
    <row r="207" spans="1:5" ht="15.75" x14ac:dyDescent="0.25">
      <c r="A207" s="96"/>
      <c r="B207" s="96"/>
      <c r="C207" s="96"/>
      <c r="D207" s="96"/>
      <c r="E207" s="96"/>
    </row>
    <row r="208" spans="1:5" x14ac:dyDescent="0.25">
      <c r="A208" s="2"/>
    </row>
    <row r="209" spans="1:1" x14ac:dyDescent="0.25">
      <c r="A209" s="13"/>
    </row>
    <row r="210" spans="1:1" ht="15.75" x14ac:dyDescent="0.25">
      <c r="A210" s="14"/>
    </row>
    <row r="211" spans="1:1" ht="18.75" x14ac:dyDescent="0.3">
      <c r="A211" s="3"/>
    </row>
    <row r="212" spans="1:1" ht="18.75" x14ac:dyDescent="0.3">
      <c r="A212" s="1"/>
    </row>
  </sheetData>
  <mergeCells count="129">
    <mergeCell ref="A205:E205"/>
    <mergeCell ref="A207:E207"/>
    <mergeCell ref="A187:A193"/>
    <mergeCell ref="C187:C193"/>
    <mergeCell ref="D187:D193"/>
    <mergeCell ref="E187:E193"/>
    <mergeCell ref="A194:A201"/>
    <mergeCell ref="C194:C201"/>
    <mergeCell ref="D194:D201"/>
    <mergeCell ref="E194:E201"/>
    <mergeCell ref="B203:E203"/>
    <mergeCell ref="A175:A181"/>
    <mergeCell ref="C175:C181"/>
    <mergeCell ref="D175:D181"/>
    <mergeCell ref="E175:E181"/>
    <mergeCell ref="A182:A186"/>
    <mergeCell ref="C182:C186"/>
    <mergeCell ref="D182:D186"/>
    <mergeCell ref="E182:E186"/>
    <mergeCell ref="A163:A168"/>
    <mergeCell ref="C163:C168"/>
    <mergeCell ref="D163:D168"/>
    <mergeCell ref="E163:E168"/>
    <mergeCell ref="A169:A174"/>
    <mergeCell ref="C169:C174"/>
    <mergeCell ref="D169:D174"/>
    <mergeCell ref="E169:E174"/>
    <mergeCell ref="A153:A158"/>
    <mergeCell ref="C153:C158"/>
    <mergeCell ref="D153:D158"/>
    <mergeCell ref="E153:E158"/>
    <mergeCell ref="A159:A162"/>
    <mergeCell ref="C159:C162"/>
    <mergeCell ref="D159:D162"/>
    <mergeCell ref="E159:E162"/>
    <mergeCell ref="A144:A147"/>
    <mergeCell ref="C144:C147"/>
    <mergeCell ref="D144:D147"/>
    <mergeCell ref="E144:E147"/>
    <mergeCell ref="A148:A152"/>
    <mergeCell ref="C148:C152"/>
    <mergeCell ref="D148:D152"/>
    <mergeCell ref="E148:E152"/>
    <mergeCell ref="A133:A137"/>
    <mergeCell ref="C133:C137"/>
    <mergeCell ref="D133:D137"/>
    <mergeCell ref="E133:E137"/>
    <mergeCell ref="A138:A143"/>
    <mergeCell ref="C138:C143"/>
    <mergeCell ref="D138:D143"/>
    <mergeCell ref="E138:E143"/>
    <mergeCell ref="A123:A128"/>
    <mergeCell ref="C123:C128"/>
    <mergeCell ref="D123:D128"/>
    <mergeCell ref="E123:E128"/>
    <mergeCell ref="A129:A132"/>
    <mergeCell ref="C129:C132"/>
    <mergeCell ref="D129:D132"/>
    <mergeCell ref="E129:E132"/>
    <mergeCell ref="A114:A117"/>
    <mergeCell ref="C114:C117"/>
    <mergeCell ref="D114:D117"/>
    <mergeCell ref="E114:E117"/>
    <mergeCell ref="A118:A122"/>
    <mergeCell ref="C118:C122"/>
    <mergeCell ref="D118:D122"/>
    <mergeCell ref="E118:E122"/>
    <mergeCell ref="A103:A106"/>
    <mergeCell ref="C103:C106"/>
    <mergeCell ref="D103:E106"/>
    <mergeCell ref="D110:E110"/>
    <mergeCell ref="A111:A113"/>
    <mergeCell ref="C111:C113"/>
    <mergeCell ref="A92:A98"/>
    <mergeCell ref="C92:C98"/>
    <mergeCell ref="D92:E98"/>
    <mergeCell ref="A99:A102"/>
    <mergeCell ref="C99:C102"/>
    <mergeCell ref="D99:E102"/>
    <mergeCell ref="A84:A88"/>
    <mergeCell ref="C84:C88"/>
    <mergeCell ref="D84:E88"/>
    <mergeCell ref="A89:A91"/>
    <mergeCell ref="C89:C91"/>
    <mergeCell ref="D89:E91"/>
    <mergeCell ref="A76:A78"/>
    <mergeCell ref="C76:C78"/>
    <mergeCell ref="D76:E78"/>
    <mergeCell ref="A79:A83"/>
    <mergeCell ref="C79:C83"/>
    <mergeCell ref="D79:E83"/>
    <mergeCell ref="A58:A63"/>
    <mergeCell ref="C58:C63"/>
    <mergeCell ref="D58:E63"/>
    <mergeCell ref="A64:A75"/>
    <mergeCell ref="C64:C75"/>
    <mergeCell ref="D64:E75"/>
    <mergeCell ref="D49:E49"/>
    <mergeCell ref="A50:A51"/>
    <mergeCell ref="C50:C51"/>
    <mergeCell ref="D50:E51"/>
    <mergeCell ref="A52:A57"/>
    <mergeCell ref="C52:C57"/>
    <mergeCell ref="D52:E57"/>
    <mergeCell ref="A38:A46"/>
    <mergeCell ref="C38:C46"/>
    <mergeCell ref="D38:E46"/>
    <mergeCell ref="A47:A48"/>
    <mergeCell ref="C47:C48"/>
    <mergeCell ref="D47:E48"/>
    <mergeCell ref="A28:A37"/>
    <mergeCell ref="C28:C37"/>
    <mergeCell ref="D28:E37"/>
    <mergeCell ref="D10:E10"/>
    <mergeCell ref="D11:E11"/>
    <mergeCell ref="D12:E12"/>
    <mergeCell ref="A13:A20"/>
    <mergeCell ref="C13:C20"/>
    <mergeCell ref="D13:E20"/>
    <mergeCell ref="A2:E2"/>
    <mergeCell ref="A3:E3"/>
    <mergeCell ref="A4:E4"/>
    <mergeCell ref="A5:E5"/>
    <mergeCell ref="A6:E6"/>
    <mergeCell ref="B8:B9"/>
    <mergeCell ref="D8:E9"/>
    <mergeCell ref="A21:A27"/>
    <mergeCell ref="C21:C27"/>
    <mergeCell ref="D21:E27"/>
  </mergeCells>
  <pageMargins left="0.70866141732283472" right="0.70866141732283472" top="0.35433070866141736" bottom="0.35433070866141736" header="0.31496062992125984" footer="0.31496062992125984"/>
  <pageSetup paperSize="9" scale="54" orientation="portrait" r:id="rId1"/>
  <rowBreaks count="2" manualBreakCount="2">
    <brk id="75" max="16383" man="1"/>
    <brk id="1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30"/>
  <sheetViews>
    <sheetView tabSelected="1" topLeftCell="A3" zoomScale="90" zoomScaleNormal="90" workbookViewId="0">
      <selection activeCell="A8" sqref="A8"/>
    </sheetView>
  </sheetViews>
  <sheetFormatPr defaultRowHeight="15" x14ac:dyDescent="0.25"/>
  <cols>
    <col min="1" max="1" width="4.5703125" customWidth="1"/>
    <col min="2" max="2" width="32.5703125" customWidth="1"/>
    <col min="3" max="3" width="10.5703125" customWidth="1"/>
    <col min="4" max="4" width="9.85546875" customWidth="1"/>
    <col min="5" max="6" width="15" customWidth="1"/>
    <col min="7" max="7" width="12.140625" customWidth="1"/>
    <col min="8" max="8" width="14.28515625" customWidth="1"/>
    <col min="9" max="9" width="18.7109375" customWidth="1"/>
    <col min="10" max="10" width="21" customWidth="1"/>
    <col min="11" max="11" width="15.7109375" customWidth="1"/>
    <col min="12" max="12" width="13.28515625" customWidth="1"/>
    <col min="13" max="13" width="17.85546875" customWidth="1"/>
    <col min="14" max="14" width="17.140625" customWidth="1"/>
  </cols>
  <sheetData>
    <row r="3" spans="1:14" x14ac:dyDescent="0.25">
      <c r="A3" s="28"/>
      <c r="B3" s="29" t="s">
        <v>147</v>
      </c>
      <c r="C3" s="29"/>
      <c r="D3" s="29"/>
      <c r="E3" s="29"/>
      <c r="F3" s="29"/>
      <c r="G3" s="29"/>
      <c r="H3" s="28"/>
      <c r="I3" s="30"/>
      <c r="J3" s="31"/>
      <c r="K3" s="28"/>
      <c r="L3" s="28"/>
      <c r="M3" s="28"/>
      <c r="N3" s="28"/>
    </row>
    <row r="4" spans="1:14" x14ac:dyDescent="0.25">
      <c r="A4" s="28"/>
      <c r="B4" s="28"/>
      <c r="C4" s="28"/>
      <c r="D4" s="28"/>
      <c r="E4" s="28"/>
      <c r="F4" s="28"/>
      <c r="G4" s="28"/>
      <c r="H4" s="28"/>
      <c r="I4" s="30"/>
      <c r="J4" s="31"/>
      <c r="K4" s="28"/>
      <c r="L4" s="28"/>
      <c r="M4" s="28"/>
      <c r="N4" s="28"/>
    </row>
    <row r="5" spans="1:14" x14ac:dyDescent="0.25">
      <c r="A5" s="100" t="s">
        <v>148</v>
      </c>
      <c r="B5" s="102" t="s">
        <v>149</v>
      </c>
      <c r="C5" s="107" t="s">
        <v>170</v>
      </c>
      <c r="D5" s="102" t="s">
        <v>171</v>
      </c>
      <c r="E5" s="107" t="s">
        <v>172</v>
      </c>
      <c r="F5" s="107" t="s">
        <v>173</v>
      </c>
      <c r="G5" s="107" t="s">
        <v>174</v>
      </c>
      <c r="H5" s="98" t="s">
        <v>150</v>
      </c>
      <c r="I5" s="98" t="s">
        <v>151</v>
      </c>
      <c r="J5" s="104" t="s">
        <v>152</v>
      </c>
      <c r="K5" s="105"/>
      <c r="L5" s="105"/>
      <c r="M5" s="106"/>
      <c r="N5" s="98" t="s">
        <v>153</v>
      </c>
    </row>
    <row r="6" spans="1:14" ht="123.75" customHeight="1" x14ac:dyDescent="0.25">
      <c r="A6" s="101"/>
      <c r="B6" s="103"/>
      <c r="C6" s="108"/>
      <c r="D6" s="103"/>
      <c r="E6" s="108"/>
      <c r="F6" s="108"/>
      <c r="G6" s="108"/>
      <c r="H6" s="99"/>
      <c r="I6" s="99"/>
      <c r="J6" s="32" t="s">
        <v>154</v>
      </c>
      <c r="K6" s="32" t="s">
        <v>155</v>
      </c>
      <c r="L6" s="32" t="s">
        <v>156</v>
      </c>
      <c r="M6" s="32" t="s">
        <v>157</v>
      </c>
      <c r="N6" s="99"/>
    </row>
    <row r="7" spans="1:14" x14ac:dyDescent="0.25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</row>
    <row r="8" spans="1:14" x14ac:dyDescent="0.25">
      <c r="A8" s="35">
        <v>1</v>
      </c>
      <c r="B8" s="36" t="s">
        <v>158</v>
      </c>
      <c r="C8" s="37" t="s">
        <v>182</v>
      </c>
      <c r="D8" s="37" t="s">
        <v>175</v>
      </c>
      <c r="E8" s="37" t="s">
        <v>176</v>
      </c>
      <c r="F8" s="37" t="s">
        <v>179</v>
      </c>
      <c r="G8" s="37" t="s">
        <v>180</v>
      </c>
      <c r="H8" s="33">
        <v>211</v>
      </c>
      <c r="I8" s="38">
        <f>29850600.99+2609960</f>
        <v>32460560.989999998</v>
      </c>
      <c r="J8" s="38">
        <f>29850600.99+2547197.38</f>
        <v>32397798.369999997</v>
      </c>
      <c r="K8" s="38"/>
      <c r="L8" s="38"/>
      <c r="M8" s="38">
        <f>J8</f>
        <v>32397798.369999997</v>
      </c>
      <c r="N8" s="39">
        <f>I8-J8</f>
        <v>62762.620000001043</v>
      </c>
    </row>
    <row r="9" spans="1:14" x14ac:dyDescent="0.25">
      <c r="A9" s="35">
        <v>2</v>
      </c>
      <c r="B9" s="36" t="s">
        <v>159</v>
      </c>
      <c r="C9" s="37" t="s">
        <v>182</v>
      </c>
      <c r="D9" s="37" t="s">
        <v>175</v>
      </c>
      <c r="E9" s="37" t="s">
        <v>176</v>
      </c>
      <c r="F9" s="37" t="s">
        <v>179</v>
      </c>
      <c r="G9" s="37" t="s">
        <v>180</v>
      </c>
      <c r="H9" s="33">
        <v>266</v>
      </c>
      <c r="I9" s="38">
        <f>138749.11</f>
        <v>138749.10999999999</v>
      </c>
      <c r="J9" s="38">
        <f>138749.11</f>
        <v>138749.10999999999</v>
      </c>
      <c r="K9" s="38"/>
      <c r="L9" s="38"/>
      <c r="M9" s="38">
        <f t="shared" ref="M9" si="0">J9</f>
        <v>138749.10999999999</v>
      </c>
      <c r="N9" s="39">
        <f t="shared" ref="N9" si="1">I9-J9</f>
        <v>0</v>
      </c>
    </row>
    <row r="10" spans="1:14" x14ac:dyDescent="0.25">
      <c r="A10" s="35">
        <v>3</v>
      </c>
      <c r="B10" s="36" t="s">
        <v>159</v>
      </c>
      <c r="C10" s="37" t="s">
        <v>182</v>
      </c>
      <c r="D10" s="37" t="s">
        <v>175</v>
      </c>
      <c r="E10" s="37" t="s">
        <v>176</v>
      </c>
      <c r="F10" s="37" t="s">
        <v>179</v>
      </c>
      <c r="G10" s="37" t="s">
        <v>177</v>
      </c>
      <c r="H10" s="33">
        <v>226</v>
      </c>
      <c r="I10" s="38">
        <f>918843.86</f>
        <v>918843.86</v>
      </c>
      <c r="J10" s="38">
        <f>918843.86</f>
        <v>918843.86</v>
      </c>
      <c r="K10" s="38"/>
      <c r="L10" s="38"/>
      <c r="M10" s="38">
        <f t="shared" ref="M10" si="2">J10</f>
        <v>918843.86</v>
      </c>
      <c r="N10" s="39">
        <f t="shared" ref="N10" si="3">I10-J10</f>
        <v>0</v>
      </c>
    </row>
    <row r="11" spans="1:14" x14ac:dyDescent="0.25">
      <c r="A11" s="35">
        <v>4</v>
      </c>
      <c r="B11" s="36" t="s">
        <v>159</v>
      </c>
      <c r="C11" s="37" t="s">
        <v>182</v>
      </c>
      <c r="D11" s="37" t="s">
        <v>175</v>
      </c>
      <c r="E11" s="37" t="s">
        <v>175</v>
      </c>
      <c r="F11" s="37" t="s">
        <v>179</v>
      </c>
      <c r="G11" s="37" t="s">
        <v>177</v>
      </c>
      <c r="H11" s="33">
        <v>226</v>
      </c>
      <c r="I11" s="38">
        <v>52856</v>
      </c>
      <c r="J11" s="38">
        <v>52856</v>
      </c>
      <c r="K11" s="38"/>
      <c r="L11" s="38"/>
      <c r="M11" s="38">
        <f t="shared" ref="M11" si="4">J11</f>
        <v>52856</v>
      </c>
      <c r="N11" s="39">
        <f t="shared" ref="N11" si="5">I11-J11</f>
        <v>0</v>
      </c>
    </row>
    <row r="12" spans="1:14" ht="30" x14ac:dyDescent="0.25">
      <c r="A12" s="35">
        <v>5</v>
      </c>
      <c r="B12" s="36" t="s">
        <v>160</v>
      </c>
      <c r="C12" s="37" t="s">
        <v>182</v>
      </c>
      <c r="D12" s="37" t="s">
        <v>175</v>
      </c>
      <c r="E12" s="37" t="s">
        <v>176</v>
      </c>
      <c r="F12" s="37" t="s">
        <v>179</v>
      </c>
      <c r="G12" s="37" t="s">
        <v>181</v>
      </c>
      <c r="H12" s="33">
        <v>213</v>
      </c>
      <c r="I12" s="38">
        <f>8415550.45+788260</f>
        <v>9203810.4499999993</v>
      </c>
      <c r="J12" s="38">
        <f>8415550.45+769253.25</f>
        <v>9184803.6999999993</v>
      </c>
      <c r="K12" s="38"/>
      <c r="L12" s="38"/>
      <c r="M12" s="38">
        <f t="shared" ref="M12:M21" si="6">J12</f>
        <v>9184803.6999999993</v>
      </c>
      <c r="N12" s="39">
        <f t="shared" ref="N12:N21" si="7">I12-J12</f>
        <v>19006.75</v>
      </c>
    </row>
    <row r="13" spans="1:14" x14ac:dyDescent="0.25">
      <c r="A13" s="35">
        <v>6</v>
      </c>
      <c r="B13" s="36" t="s">
        <v>161</v>
      </c>
      <c r="C13" s="37" t="s">
        <v>182</v>
      </c>
      <c r="D13" s="37" t="s">
        <v>175</v>
      </c>
      <c r="E13" s="37" t="s">
        <v>176</v>
      </c>
      <c r="F13" s="37" t="s">
        <v>179</v>
      </c>
      <c r="G13" s="37" t="s">
        <v>177</v>
      </c>
      <c r="H13" s="33">
        <v>221</v>
      </c>
      <c r="I13" s="38">
        <v>6175.2</v>
      </c>
      <c r="J13" s="38">
        <v>6175.2</v>
      </c>
      <c r="K13" s="38"/>
      <c r="L13" s="38"/>
      <c r="M13" s="38">
        <f t="shared" si="6"/>
        <v>6175.2</v>
      </c>
      <c r="N13" s="39">
        <f t="shared" si="7"/>
        <v>0</v>
      </c>
    </row>
    <row r="14" spans="1:14" x14ac:dyDescent="0.25">
      <c r="A14" s="35">
        <v>7</v>
      </c>
      <c r="B14" s="36" t="s">
        <v>162</v>
      </c>
      <c r="C14" s="37" t="s">
        <v>182</v>
      </c>
      <c r="D14" s="37" t="s">
        <v>175</v>
      </c>
      <c r="E14" s="37" t="s">
        <v>176</v>
      </c>
      <c r="F14" s="37" t="s">
        <v>179</v>
      </c>
      <c r="G14" s="37" t="s">
        <v>177</v>
      </c>
      <c r="H14" s="33">
        <v>223</v>
      </c>
      <c r="I14" s="38">
        <f>254523.49</f>
        <v>254523.49</v>
      </c>
      <c r="J14" s="38">
        <f>254523.49</f>
        <v>254523.49</v>
      </c>
      <c r="K14" s="38"/>
      <c r="L14" s="38"/>
      <c r="M14" s="38">
        <f t="shared" si="6"/>
        <v>254523.49</v>
      </c>
      <c r="N14" s="39">
        <f t="shared" si="7"/>
        <v>0</v>
      </c>
    </row>
    <row r="15" spans="1:14" x14ac:dyDescent="0.25">
      <c r="A15" s="35">
        <v>7</v>
      </c>
      <c r="B15" s="36" t="s">
        <v>162</v>
      </c>
      <c r="C15" s="37" t="s">
        <v>182</v>
      </c>
      <c r="D15" s="37" t="s">
        <v>175</v>
      </c>
      <c r="E15" s="37" t="s">
        <v>176</v>
      </c>
      <c r="F15" s="37" t="s">
        <v>179</v>
      </c>
      <c r="G15" s="37" t="s">
        <v>197</v>
      </c>
      <c r="H15" s="33">
        <v>223</v>
      </c>
      <c r="I15" s="38">
        <f>2542298.54</f>
        <v>2542298.54</v>
      </c>
      <c r="J15" s="38">
        <f>2542298.54</f>
        <v>2542298.54</v>
      </c>
      <c r="K15" s="38"/>
      <c r="L15" s="38"/>
      <c r="M15" s="38">
        <f t="shared" ref="M15" si="8">J15</f>
        <v>2542298.54</v>
      </c>
      <c r="N15" s="39">
        <f t="shared" ref="N15" si="9">I15-J15</f>
        <v>0</v>
      </c>
    </row>
    <row r="16" spans="1:14" ht="30" x14ac:dyDescent="0.25">
      <c r="A16" s="35">
        <v>8</v>
      </c>
      <c r="B16" s="36" t="s">
        <v>183</v>
      </c>
      <c r="C16" s="37" t="s">
        <v>182</v>
      </c>
      <c r="D16" s="37" t="s">
        <v>175</v>
      </c>
      <c r="E16" s="37" t="s">
        <v>176</v>
      </c>
      <c r="F16" s="37" t="s">
        <v>179</v>
      </c>
      <c r="G16" s="37" t="s">
        <v>177</v>
      </c>
      <c r="H16" s="33">
        <v>224</v>
      </c>
      <c r="I16" s="38">
        <v>31800</v>
      </c>
      <c r="J16" s="38">
        <v>31800</v>
      </c>
      <c r="K16" s="38"/>
      <c r="L16" s="38"/>
      <c r="M16" s="38">
        <f t="shared" si="6"/>
        <v>31800</v>
      </c>
      <c r="N16" s="39">
        <f t="shared" si="7"/>
        <v>0</v>
      </c>
    </row>
    <row r="17" spans="1:15" ht="30" x14ac:dyDescent="0.25">
      <c r="A17" s="35">
        <v>9</v>
      </c>
      <c r="B17" s="36" t="s">
        <v>163</v>
      </c>
      <c r="C17" s="37" t="s">
        <v>182</v>
      </c>
      <c r="D17" s="37" t="s">
        <v>175</v>
      </c>
      <c r="E17" s="37" t="s">
        <v>176</v>
      </c>
      <c r="F17" s="37" t="s">
        <v>179</v>
      </c>
      <c r="G17" s="37" t="s">
        <v>177</v>
      </c>
      <c r="H17" s="33">
        <v>225</v>
      </c>
      <c r="I17" s="38">
        <v>186200.36</v>
      </c>
      <c r="J17" s="38">
        <v>186200.36</v>
      </c>
      <c r="K17" s="38"/>
      <c r="L17" s="38"/>
      <c r="M17" s="38">
        <f t="shared" si="6"/>
        <v>186200.36</v>
      </c>
      <c r="N17" s="39">
        <f t="shared" si="7"/>
        <v>0</v>
      </c>
    </row>
    <row r="18" spans="1:15" x14ac:dyDescent="0.25">
      <c r="A18" s="35">
        <v>10</v>
      </c>
      <c r="B18" s="36" t="s">
        <v>164</v>
      </c>
      <c r="C18" s="37" t="s">
        <v>182</v>
      </c>
      <c r="D18" s="37" t="s">
        <v>175</v>
      </c>
      <c r="E18" s="37" t="s">
        <v>176</v>
      </c>
      <c r="F18" s="37" t="s">
        <v>179</v>
      </c>
      <c r="G18" s="37" t="s">
        <v>177</v>
      </c>
      <c r="H18" s="33">
        <v>227</v>
      </c>
      <c r="I18" s="38">
        <v>5249.97</v>
      </c>
      <c r="J18" s="38">
        <v>5249.97</v>
      </c>
      <c r="K18" s="38"/>
      <c r="L18" s="38"/>
      <c r="M18" s="38">
        <f t="shared" si="6"/>
        <v>5249.97</v>
      </c>
      <c r="N18" s="39">
        <f t="shared" si="7"/>
        <v>0</v>
      </c>
    </row>
    <row r="19" spans="1:15" x14ac:dyDescent="0.25">
      <c r="A19" s="35">
        <v>11</v>
      </c>
      <c r="B19" s="36" t="s">
        <v>165</v>
      </c>
      <c r="C19" s="37" t="s">
        <v>182</v>
      </c>
      <c r="D19" s="37" t="s">
        <v>175</v>
      </c>
      <c r="E19" s="37" t="s">
        <v>176</v>
      </c>
      <c r="F19" s="37" t="s">
        <v>179</v>
      </c>
      <c r="G19" s="37" t="s">
        <v>178</v>
      </c>
      <c r="H19" s="33">
        <v>291</v>
      </c>
      <c r="I19" s="38">
        <v>3918</v>
      </c>
      <c r="J19" s="38">
        <v>3918</v>
      </c>
      <c r="K19" s="38"/>
      <c r="L19" s="38"/>
      <c r="M19" s="38">
        <f t="shared" si="6"/>
        <v>3918</v>
      </c>
      <c r="N19" s="39">
        <f t="shared" si="7"/>
        <v>0</v>
      </c>
    </row>
    <row r="20" spans="1:15" ht="30" x14ac:dyDescent="0.25">
      <c r="A20" s="35">
        <v>12</v>
      </c>
      <c r="B20" s="36" t="s">
        <v>189</v>
      </c>
      <c r="C20" s="37" t="s">
        <v>182</v>
      </c>
      <c r="D20" s="37" t="s">
        <v>175</v>
      </c>
      <c r="E20" s="37" t="s">
        <v>176</v>
      </c>
      <c r="F20" s="37" t="s">
        <v>179</v>
      </c>
      <c r="G20" s="37" t="s">
        <v>177</v>
      </c>
      <c r="H20" s="33">
        <v>310</v>
      </c>
      <c r="I20" s="38">
        <f>100000+1044400</f>
        <v>1144400</v>
      </c>
      <c r="J20" s="38">
        <f>100000+1044400</f>
        <v>1144400</v>
      </c>
      <c r="K20" s="38"/>
      <c r="L20" s="38"/>
      <c r="M20" s="38">
        <f t="shared" si="6"/>
        <v>1144400</v>
      </c>
      <c r="N20" s="39">
        <f t="shared" si="7"/>
        <v>0</v>
      </c>
    </row>
    <row r="21" spans="1:15" x14ac:dyDescent="0.25">
      <c r="A21" s="35">
        <v>13</v>
      </c>
      <c r="B21" s="36" t="s">
        <v>166</v>
      </c>
      <c r="C21" s="37" t="s">
        <v>182</v>
      </c>
      <c r="D21" s="37" t="s">
        <v>175</v>
      </c>
      <c r="E21" s="37" t="s">
        <v>176</v>
      </c>
      <c r="F21" s="37" t="s">
        <v>179</v>
      </c>
      <c r="G21" s="37" t="s">
        <v>177</v>
      </c>
      <c r="H21" s="33">
        <v>340</v>
      </c>
      <c r="I21" s="38">
        <f>2293.3+192668.59+411482.3+13681+4999805.04</f>
        <v>5619930.2300000004</v>
      </c>
      <c r="J21" s="38">
        <f>2293.3+192668.59+409482.79+13681+4521444.5</f>
        <v>5139570.18</v>
      </c>
      <c r="K21" s="38"/>
      <c r="L21" s="38"/>
      <c r="M21" s="38">
        <f t="shared" si="6"/>
        <v>5139570.18</v>
      </c>
      <c r="N21" s="39">
        <f t="shared" si="7"/>
        <v>480360.05000000075</v>
      </c>
    </row>
    <row r="22" spans="1:15" x14ac:dyDescent="0.25">
      <c r="A22" s="35">
        <v>14</v>
      </c>
      <c r="B22" s="36" t="s">
        <v>166</v>
      </c>
      <c r="C22" s="37" t="s">
        <v>182</v>
      </c>
      <c r="D22" s="37" t="s">
        <v>175</v>
      </c>
      <c r="E22" s="37" t="s">
        <v>175</v>
      </c>
      <c r="F22" s="37" t="s">
        <v>179</v>
      </c>
      <c r="G22" s="37" t="s">
        <v>177</v>
      </c>
      <c r="H22" s="33">
        <v>340</v>
      </c>
      <c r="I22" s="38">
        <f>39163.75+373082.75</f>
        <v>412246.5</v>
      </c>
      <c r="J22" s="38">
        <f>39163.75+373082.75</f>
        <v>412246.5</v>
      </c>
      <c r="K22" s="38"/>
      <c r="L22" s="38"/>
      <c r="M22" s="38">
        <f t="shared" ref="M22" si="10">J22</f>
        <v>412246.5</v>
      </c>
      <c r="N22" s="39">
        <f t="shared" ref="N22" si="11">I22-J22</f>
        <v>0</v>
      </c>
    </row>
    <row r="23" spans="1:15" x14ac:dyDescent="0.25">
      <c r="A23" s="40"/>
      <c r="B23" s="41" t="s">
        <v>167</v>
      </c>
      <c r="C23" s="41"/>
      <c r="D23" s="41"/>
      <c r="E23" s="41"/>
      <c r="F23" s="41"/>
      <c r="G23" s="41"/>
      <c r="H23" s="42"/>
      <c r="I23" s="42">
        <f t="shared" ref="I23:N23" si="12">SUM(I8:I22)</f>
        <v>52981562.700000003</v>
      </c>
      <c r="J23" s="42">
        <f t="shared" si="12"/>
        <v>52419433.279999994</v>
      </c>
      <c r="K23" s="42">
        <f t="shared" si="12"/>
        <v>0</v>
      </c>
      <c r="L23" s="42">
        <f t="shared" si="12"/>
        <v>0</v>
      </c>
      <c r="M23" s="42">
        <f t="shared" si="12"/>
        <v>52419433.279999994</v>
      </c>
      <c r="N23" s="42">
        <f t="shared" si="12"/>
        <v>562129.42000000179</v>
      </c>
    </row>
    <row r="24" spans="1:15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9"/>
      <c r="K24" s="43"/>
      <c r="L24" s="43"/>
      <c r="M24" s="43"/>
      <c r="N24" s="43"/>
    </row>
    <row r="25" spans="1:15" ht="15.75" x14ac:dyDescent="0.25">
      <c r="A25" s="43"/>
      <c r="B25" s="43"/>
      <c r="C25" s="43"/>
      <c r="D25" s="43"/>
      <c r="E25" s="43"/>
      <c r="F25" s="43"/>
      <c r="G25" s="44" t="s">
        <v>184</v>
      </c>
      <c r="H25" s="44"/>
      <c r="I25" s="44"/>
      <c r="J25" s="45"/>
      <c r="K25" s="45"/>
      <c r="L25" s="46"/>
      <c r="M25" s="46"/>
      <c r="N25" s="46"/>
      <c r="O25" s="46"/>
    </row>
    <row r="26" spans="1:15" ht="15.75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9"/>
      <c r="K26" s="43"/>
      <c r="L26" s="43"/>
      <c r="M26" s="47" t="s">
        <v>185</v>
      </c>
      <c r="N26" s="50">
        <f>N27+N28+N29</f>
        <v>52421432.789999999</v>
      </c>
      <c r="O26" s="43"/>
    </row>
    <row r="27" spans="1:15" ht="15.75" x14ac:dyDescent="0.25">
      <c r="A27" s="43"/>
      <c r="B27" s="43"/>
      <c r="C27" s="43"/>
      <c r="D27" s="43"/>
      <c r="E27" s="43"/>
      <c r="F27" s="43"/>
      <c r="G27" s="47" t="s">
        <v>186</v>
      </c>
      <c r="H27" s="47"/>
      <c r="I27" s="47"/>
      <c r="J27" s="47"/>
      <c r="K27" s="47"/>
      <c r="L27" s="47"/>
      <c r="M27" s="47"/>
      <c r="N27" s="50">
        <v>44444373.909999996</v>
      </c>
      <c r="O27" s="43"/>
    </row>
    <row r="28" spans="1:15" ht="15.75" x14ac:dyDescent="0.25">
      <c r="A28" s="43"/>
      <c r="B28" s="43"/>
      <c r="C28" s="43"/>
      <c r="D28" s="43"/>
      <c r="E28" s="43"/>
      <c r="F28" s="43"/>
      <c r="G28" s="47" t="s">
        <v>187</v>
      </c>
      <c r="H28" s="47"/>
      <c r="I28" s="47"/>
      <c r="J28" s="47"/>
      <c r="K28" s="47"/>
      <c r="L28" s="47"/>
      <c r="M28" s="47"/>
      <c r="N28" s="50">
        <v>7837895.1299999999</v>
      </c>
      <c r="O28" s="43"/>
    </row>
    <row r="29" spans="1:15" ht="15.75" x14ac:dyDescent="0.25">
      <c r="G29" s="47" t="s">
        <v>188</v>
      </c>
      <c r="H29" s="47"/>
      <c r="I29" s="47"/>
      <c r="J29" s="47"/>
      <c r="K29" s="47"/>
      <c r="L29" s="47"/>
      <c r="M29" s="47"/>
      <c r="N29" s="50">
        <v>139163.75</v>
      </c>
      <c r="O29" s="43"/>
    </row>
    <row r="30" spans="1:15" x14ac:dyDescent="0.25">
      <c r="G30" s="43"/>
      <c r="H30" s="43"/>
      <c r="I30" s="43"/>
      <c r="J30" s="43"/>
      <c r="K30" s="43"/>
      <c r="L30" s="43"/>
      <c r="M30" s="43"/>
      <c r="N30" s="43"/>
      <c r="O30" s="43"/>
    </row>
  </sheetData>
  <mergeCells count="11">
    <mergeCell ref="N5:N6"/>
    <mergeCell ref="A5:A6"/>
    <mergeCell ref="B5:B6"/>
    <mergeCell ref="H5:H6"/>
    <mergeCell ref="I5:I6"/>
    <mergeCell ref="J5:M5"/>
    <mergeCell ref="C5:C6"/>
    <mergeCell ref="D5:D6"/>
    <mergeCell ref="E5:E6"/>
    <mergeCell ref="F5:F6"/>
    <mergeCell ref="G5:G6"/>
  </mergeCells>
  <conditionalFormatting sqref="B5:G5 B23:G23 B7:G9 B12:G14 B16:G21">
    <cfRule type="cellIs" dxfId="4" priority="6" stopIfTrue="1" operator="equal">
      <formula>"ИТОГО"</formula>
    </cfRule>
  </conditionalFormatting>
  <conditionalFormatting sqref="B10:G10">
    <cfRule type="cellIs" dxfId="3" priority="4" stopIfTrue="1" operator="equal">
      <formula>"ИТОГО"</formula>
    </cfRule>
  </conditionalFormatting>
  <conditionalFormatting sqref="B22:G22">
    <cfRule type="cellIs" dxfId="2" priority="3" stopIfTrue="1" operator="equal">
      <formula>"ИТОГО"</formula>
    </cfRule>
  </conditionalFormatting>
  <conditionalFormatting sqref="B11:G11">
    <cfRule type="cellIs" dxfId="1" priority="2" stopIfTrue="1" operator="equal">
      <formula>"ИТОГО"</formula>
    </cfRule>
  </conditionalFormatting>
  <conditionalFormatting sqref="B15:G15">
    <cfRule type="cellIs" dxfId="0" priority="1" stopIfTrue="1" operator="equal">
      <formula>"ИТОГО"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ХСШ 2</vt:lpstr>
      <vt:lpstr>выплаты</vt:lpstr>
    </vt:vector>
  </TitlesOfParts>
  <Company>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2019-02-27T08:11:55Z</cp:lastPrinted>
  <dcterms:created xsi:type="dcterms:W3CDTF">2013-06-18T08:20:48Z</dcterms:created>
  <dcterms:modified xsi:type="dcterms:W3CDTF">2022-03-17T10:30:39Z</dcterms:modified>
</cp:coreProperties>
</file>